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520" windowHeight="9660" activeTab="4"/>
  </bookViews>
  <sheets>
    <sheet name="สมุดเงินสดรับ" sheetId="1" r:id="rId1"/>
    <sheet name="สมุดเงินสดจ่าย" sheetId="2" r:id="rId2"/>
    <sheet name="ใบผ่านบัญชีมาตราฐาน" sheetId="3" r:id="rId3"/>
    <sheet name="งบกระทบยอด" sheetId="4" r:id="rId4"/>
    <sheet name="งบทดลอง" sheetId="5" r:id="rId5"/>
  </sheets>
  <calcPr calcId="124519"/>
</workbook>
</file>

<file path=xl/calcChain.xml><?xml version="1.0" encoding="utf-8"?>
<calcChain xmlns="http://schemas.openxmlformats.org/spreadsheetml/2006/main">
  <c r="J45" i="5"/>
  <c r="D43"/>
  <c r="D47" s="1"/>
  <c r="D33"/>
  <c r="D37" s="1"/>
  <c r="C33"/>
  <c r="C37" s="1"/>
  <c r="C47" s="1"/>
  <c r="F47" l="1"/>
  <c r="I32" i="4" l="1"/>
  <c r="F32"/>
  <c r="D32"/>
  <c r="A32"/>
  <c r="H27"/>
  <c r="C27"/>
  <c r="I24"/>
  <c r="D24"/>
  <c r="D27" s="1"/>
  <c r="I4" s="1"/>
  <c r="I27" s="1"/>
  <c r="D316" i="3" l="1"/>
  <c r="C316"/>
  <c r="D284"/>
  <c r="C284"/>
  <c r="D252"/>
  <c r="C252"/>
  <c r="D220"/>
  <c r="C220"/>
  <c r="D189"/>
  <c r="C189"/>
  <c r="D156"/>
  <c r="C156"/>
  <c r="D124"/>
  <c r="C124"/>
  <c r="D93"/>
  <c r="C93"/>
  <c r="D60"/>
  <c r="C60"/>
  <c r="F60" s="1"/>
  <c r="D27"/>
  <c r="C27"/>
  <c r="F61" i="2" l="1"/>
  <c r="E61"/>
  <c r="J45"/>
  <c r="M44"/>
  <c r="M43"/>
  <c r="J38"/>
  <c r="J61" s="1"/>
  <c r="K31"/>
  <c r="J31"/>
  <c r="I31"/>
  <c r="H31"/>
  <c r="G31"/>
  <c r="F31"/>
  <c r="M28"/>
  <c r="M27"/>
  <c r="M26"/>
  <c r="M25"/>
  <c r="M24"/>
  <c r="M23"/>
  <c r="M22"/>
  <c r="M21"/>
  <c r="M20"/>
  <c r="M19"/>
  <c r="M18"/>
  <c r="M17"/>
  <c r="E10"/>
  <c r="E31" s="1"/>
  <c r="O33" s="1"/>
  <c r="M8"/>
  <c r="H52" i="1"/>
  <c r="G52"/>
  <c r="F52"/>
  <c r="E52"/>
  <c r="D52"/>
  <c r="K37"/>
  <c r="K35"/>
  <c r="K33"/>
  <c r="K32"/>
  <c r="H26"/>
  <c r="G26"/>
  <c r="F26"/>
  <c r="E26"/>
  <c r="D26"/>
  <c r="K24"/>
  <c r="K23"/>
  <c r="K22"/>
  <c r="K21"/>
  <c r="K20"/>
  <c r="K19"/>
  <c r="K18"/>
  <c r="K16"/>
  <c r="K15"/>
  <c r="K14"/>
  <c r="K13"/>
  <c r="K12"/>
  <c r="K9"/>
</calcChain>
</file>

<file path=xl/sharedStrings.xml><?xml version="1.0" encoding="utf-8"?>
<sst xmlns="http://schemas.openxmlformats.org/spreadsheetml/2006/main" count="585" uniqueCount="306">
  <si>
    <t>องค์การบริหารส่วนตำบลพิเทน</t>
  </si>
  <si>
    <t>สมุดเงินสดรับ</t>
  </si>
  <si>
    <t xml:space="preserve">ใบนำ </t>
  </si>
  <si>
    <t>เดบิท</t>
  </si>
  <si>
    <t>เครดิต</t>
  </si>
  <si>
    <t>อื่น ๆ</t>
  </si>
  <si>
    <t>วันที่</t>
  </si>
  <si>
    <t>รายการ</t>
  </si>
  <si>
    <t>ส่งเงิน</t>
  </si>
  <si>
    <t>เงินฝากธนาคาร</t>
  </si>
  <si>
    <t>เงินรายรับ</t>
  </si>
  <si>
    <t>เงินรับฝาก</t>
  </si>
  <si>
    <t>ลูกหนี้-</t>
  </si>
  <si>
    <t>เงินมัดจำ</t>
  </si>
  <si>
    <t>เดบิท (เครดิต)</t>
  </si>
  <si>
    <t>เลขที่</t>
  </si>
  <si>
    <t>จำนวนเงิน</t>
  </si>
  <si>
    <t>คชจ.5%</t>
  </si>
  <si>
    <t>ส่วนลด 6%</t>
  </si>
  <si>
    <t>ภบท.</t>
  </si>
  <si>
    <t>ประกันสัญญา</t>
  </si>
  <si>
    <t xml:space="preserve">รหัสบัญชี </t>
  </si>
  <si>
    <t>เช็คฝากธนาคาร</t>
  </si>
  <si>
    <t>(010)</t>
  </si>
  <si>
    <t>นำเงินฝากธนาคาร</t>
  </si>
  <si>
    <t>ภาษีบำรุงท้องที่</t>
  </si>
  <si>
    <t>1/57</t>
  </si>
  <si>
    <t>010</t>
  </si>
  <si>
    <t>ได้รับจัดสรรรายได้</t>
  </si>
  <si>
    <t>เงินมัดจำประกันสัญญา</t>
  </si>
  <si>
    <t>(903)</t>
  </si>
  <si>
    <t>2/57</t>
  </si>
  <si>
    <t>3/57</t>
  </si>
  <si>
    <t>4/57</t>
  </si>
  <si>
    <t>5/57</t>
  </si>
  <si>
    <t>6/57</t>
  </si>
  <si>
    <t>10 ต.ค 56</t>
  </si>
  <si>
    <t>7/57</t>
  </si>
  <si>
    <t>11 ต.ค 56</t>
  </si>
  <si>
    <t>8/57</t>
  </si>
  <si>
    <t>18 ต.ค 56</t>
  </si>
  <si>
    <t>9/57</t>
  </si>
  <si>
    <t>รายได้เบ็ดเตล็ด</t>
  </si>
  <si>
    <t>10/57</t>
  </si>
  <si>
    <t>11/57</t>
  </si>
  <si>
    <t>12/57</t>
  </si>
  <si>
    <t>รวมเดือนนี้</t>
  </si>
  <si>
    <t>13/57</t>
  </si>
  <si>
    <t>14/57</t>
  </si>
  <si>
    <t>15/57</t>
  </si>
  <si>
    <t>16/57</t>
  </si>
  <si>
    <t xml:space="preserve"> </t>
  </si>
  <si>
    <t>สมุดเงินสดจ่าย</t>
  </si>
  <si>
    <t>เลขที่ฎีกา</t>
  </si>
  <si>
    <t>เช็ค</t>
  </si>
  <si>
    <t>กองคลัง</t>
  </si>
  <si>
    <t xml:space="preserve">ภาษี หัก </t>
  </si>
  <si>
    <t>ณ ที่จ่าย</t>
  </si>
  <si>
    <t>รหัสบัญชี</t>
  </si>
  <si>
    <t>นางรานี  เจะหาด</t>
  </si>
  <si>
    <t>นางไลลา  สาและ</t>
  </si>
  <si>
    <t>หจก.สุราษฎร์เฟรชมิลค์</t>
  </si>
  <si>
    <t>กรมสรรพากร</t>
  </si>
  <si>
    <t>นายปรีชา  เจ๊ะแว</t>
  </si>
  <si>
    <t>000</t>
  </si>
  <si>
    <t>นายชัยวัฒน์  วังคะฮาด</t>
  </si>
  <si>
    <t>ยกเลิก</t>
  </si>
  <si>
    <t>นายวศิน  คัมภีร์</t>
  </si>
  <si>
    <t>090</t>
  </si>
  <si>
    <t>หจก.บือเระเอ็มซีคอนสรัคชั่น</t>
  </si>
  <si>
    <t>ร้านเอส.ดี.การช่าง</t>
  </si>
  <si>
    <t>นางสาวมารีรั่น  สาเระ</t>
  </si>
  <si>
    <t>นายเฟาสาน  อับดุลฮานุง</t>
  </si>
  <si>
    <t>นางสาวอุไรวัลย์  เกลี้ยงทอง</t>
  </si>
  <si>
    <t>นางภัสรา  ราชสุวรรณ์</t>
  </si>
  <si>
    <t>นางซูฮัยนี  หวัง</t>
  </si>
  <si>
    <t>นางสาวฟารีฮัน  เซ็นและ</t>
  </si>
  <si>
    <t>นางสาวเกลียวไหม  มะ</t>
  </si>
  <si>
    <t>โอนเงินเข้าบัญชีเงินเดือน</t>
  </si>
  <si>
    <t>โอนเงินกู้ ธกส.</t>
  </si>
  <si>
    <t>นัดฆอมิสสปอร์ต</t>
  </si>
  <si>
    <t>นายบุญช่วย  จิราทิตย์</t>
  </si>
  <si>
    <t>7250</t>
  </si>
  <si>
    <t>ร้านเอ็ม เอส วาย</t>
  </si>
  <si>
    <t>ร้านแหลมโฆษณา</t>
  </si>
  <si>
    <t>ร้านนินัสราพาณิชย์</t>
  </si>
  <si>
    <t>นายกอเดร์  ดอฆอ</t>
  </si>
  <si>
    <t>เทศบาลนครยะลา</t>
  </si>
  <si>
    <t>บ.มิตรแท้ประกันภัยจำกัด</t>
  </si>
  <si>
    <t>(มหาชน)</t>
  </si>
  <si>
    <t>เลขที่  1/10/56</t>
  </si>
  <si>
    <t>วันที่  31  ต.ค.  56</t>
  </si>
  <si>
    <t>ใบผ่านรายการบัญชีมาตรฐาน</t>
  </si>
  <si>
    <t>ฝ่าย……………………………</t>
  </si>
  <si>
    <t>บ/ช เงินฝากธนาคารธกส.-ออมทรัพย์711-2-52146-0</t>
  </si>
  <si>
    <t>022</t>
  </si>
  <si>
    <t>บ/ช เงินฝากธนาคารกรุงไทย-กระแสรายวัน925-6-00525-5</t>
  </si>
  <si>
    <t>021</t>
  </si>
  <si>
    <t>บ/ช เงินฝากธกส.-ฝากประจำ30-711-4-10375-3</t>
  </si>
  <si>
    <t>บ/ช เงินสด</t>
  </si>
  <si>
    <t xml:space="preserve">                              บ/ช  เงินรายรับ</t>
  </si>
  <si>
    <t>821</t>
  </si>
  <si>
    <t xml:space="preserve">                              บ/ช  เงินรับฝาก - ค่าใช้จ่าย 5%</t>
  </si>
  <si>
    <t>906</t>
  </si>
  <si>
    <t xml:space="preserve">                              บ/ช  เงินรับฝาก - ส่วนลด 6%</t>
  </si>
  <si>
    <t>907</t>
  </si>
  <si>
    <t xml:space="preserve">                              บ/ช  ลูกหนี้-ภาษีบำรุงท้องที่</t>
  </si>
  <si>
    <t xml:space="preserve">                              บ/ช  เงินสด</t>
  </si>
  <si>
    <t xml:space="preserve">                              บ/ช  เช็ค</t>
  </si>
  <si>
    <t xml:space="preserve">                              บ/ช  เงินมัดจำประกันสัญญา</t>
  </si>
  <si>
    <t>คำอธิบาย   เพื่อบันทึก รายการจากสมุดเงินสดรับ ไปเข้าบัญชีแยกประเภทที่เกี่ยวข้องประจำเดือนตุลาคม  2556</t>
  </si>
  <si>
    <t xml:space="preserve">                ผู้จัดทำ                                 ผู้ตรวจสอบ</t>
  </si>
  <si>
    <t xml:space="preserve">   (นางขนิษฐา   ลือแบซา)                      (นางไลลา   สาและ)</t>
  </si>
  <si>
    <t xml:space="preserve">                     (นายวศิน   คัมภีร์)</t>
  </si>
  <si>
    <t>เจ้าพนักงานการเงินและบัญชี                   หัวหน้าส่วนการคลัง</t>
  </si>
  <si>
    <t>ปลัด อบต.พิเทน</t>
  </si>
  <si>
    <t>เลขที่  2/10/56</t>
  </si>
  <si>
    <t>บ/ช เงินเดือน(ฝ่ายการเมือง)</t>
  </si>
  <si>
    <t>100</t>
  </si>
  <si>
    <t>บ/ช เงินเดือน(ฝ่ายประจำ)</t>
  </si>
  <si>
    <t>บ/ช  ค่าจ้างชั่วคราว</t>
  </si>
  <si>
    <t>130</t>
  </si>
  <si>
    <t>บ/ช  ค่าตอบแทน</t>
  </si>
  <si>
    <t>200</t>
  </si>
  <si>
    <t>บ/ช  ค่าตอบแทน ผดด.</t>
  </si>
  <si>
    <t>7200</t>
  </si>
  <si>
    <t>บ/ช  ค่าเสี่ยงภัย อบต.</t>
  </si>
  <si>
    <t>250</t>
  </si>
  <si>
    <t>บ/ช  ค่าเสี่ยงภัย ผดด.</t>
  </si>
  <si>
    <t>300</t>
  </si>
  <si>
    <t>บ/ช  ค่าใช้สอย</t>
  </si>
  <si>
    <t>600</t>
  </si>
  <si>
    <t>บ/ช  ลูกหนี้-เงินยืมเงินงบประมาณ</t>
  </si>
  <si>
    <t>บ/ช  เงินสะสม</t>
  </si>
  <si>
    <t>บ/ช  รายจ่ายค้างจ่าย</t>
  </si>
  <si>
    <t>บ/ช  ครุภัณฑ์</t>
  </si>
  <si>
    <t>450</t>
  </si>
  <si>
    <t>บ/ช  เงินอุดหนุนโครงการยาเสพติด</t>
  </si>
  <si>
    <t>บ/ช  ภาษีหัก ณ ที่จ่าย</t>
  </si>
  <si>
    <t>บ/ช  งบกลาง</t>
  </si>
  <si>
    <t>บ/ช  เบี้ยยังชีพผู้สูงอายุ</t>
  </si>
  <si>
    <t>บ/ช  เบี้ยยังชีพผู้พิการ</t>
  </si>
  <si>
    <t xml:space="preserve">                         บ/ช  เงินฝากธกส.- กระแสรายวัน711-5-00053-4</t>
  </si>
  <si>
    <t xml:space="preserve">                         บ/ช  เงินฝากธ.กรุงไทย- กระแสรายวัน925-6-00525-5</t>
  </si>
  <si>
    <t xml:space="preserve">                         บ/ช  ภาษีหัก ณ ที่จ่าย</t>
  </si>
  <si>
    <t>คำอธิบาย   เพื่อบันทึก   รายการจากสมุดเงินสดจ่าย ไปเข้าบัญชีแยกประเภทที่เกี่ยวข้องประจำเดือนตุลาคม  2556</t>
  </si>
  <si>
    <t>เลขที่  3/10/56</t>
  </si>
  <si>
    <t xml:space="preserve">บ/ช รายรับ </t>
  </si>
  <si>
    <t xml:space="preserve">            บ/ช  ภาษีโรงเรือนและที่ดิน</t>
  </si>
  <si>
    <t xml:space="preserve">            บ/ช  ภาษีบำรุงท้องที่</t>
  </si>
  <si>
    <t>0102</t>
  </si>
  <si>
    <t xml:space="preserve">            บ/ช  ภาษีมูลค่าเพิ่มตามพรบ.แผน</t>
  </si>
  <si>
    <t xml:space="preserve">            บ/ช  ภาษีมูลค่าเพิ่ม1/9</t>
  </si>
  <si>
    <t>1002</t>
  </si>
  <si>
    <t xml:space="preserve">            บ/ช  ภาษีสุรา</t>
  </si>
  <si>
    <t>1005</t>
  </si>
  <si>
    <t xml:space="preserve">            บ/ช  ภาษีสรรพสามิต</t>
  </si>
  <si>
    <t>1006</t>
  </si>
  <si>
    <t xml:space="preserve">            บ/ช  ค่าภาคหลวงปิโตรเลียม</t>
  </si>
  <si>
    <t>1013</t>
  </si>
  <si>
    <t xml:space="preserve">            บ/ช  ค่าภาคหลวงแร่</t>
  </si>
  <si>
    <t xml:space="preserve">            บ/ช  รายได้เบ็ดเตล็ด</t>
  </si>
  <si>
    <t>คำอธิบาย   เพื่อบันทึก   รายการจากทะเบียนเงินรายรับไปเข้าบัญชีแยกประเภทที่เกี่ยวข้องประจำเดือนตุลาคม  2556</t>
  </si>
  <si>
    <t>เลขที่   51 /56</t>
  </si>
  <si>
    <t>วันที่   16  ก.ย.  56</t>
  </si>
  <si>
    <t>ใบผ่านรายการบัญชีทั่วไป</t>
  </si>
  <si>
    <t>บ/ช   เงินฝากธนาคาร-ออมทรัพย์(ธกส.)</t>
  </si>
  <si>
    <t xml:space="preserve">           บ/ช  เงินฝากธนาคาร-กระแสรายวันกรุงไทย</t>
  </si>
  <si>
    <t>คำอธิบาย  บันทึกรายการโอนเงินฝากธนาคารกรุงไทยกระแสรายวัน925-6-00525-5เข้าบัญชีเงินฝาก</t>
  </si>
  <si>
    <t>ธกส.ออมทรัพย์ สาขาปาลัส 711-2-52146-0</t>
  </si>
  <si>
    <t xml:space="preserve">              ผู้จัดทำ                              ผู้ตรวจสอบ</t>
  </si>
  <si>
    <t xml:space="preserve">                                              </t>
  </si>
  <si>
    <t xml:space="preserve">      (นางขนิษฐา   ลือแบซา)                      (นางไลลา   สาและ)                               (นายวศิน   คัมภีร์)</t>
  </si>
  <si>
    <t xml:space="preserve">  เจ้าพนักงานการเงินและบัญชี                  หัวหน้าส่วนการคลัง                                      ปลัดอบต.</t>
  </si>
  <si>
    <t>เลขที่   2  /57</t>
  </si>
  <si>
    <t>วันที่   31   ต.ค.  56</t>
  </si>
  <si>
    <t>บ/ช   ค่าใช้สอย</t>
  </si>
  <si>
    <t>7400</t>
  </si>
  <si>
    <t xml:space="preserve">           บ/ช  ลูกหนี้-เงินยืมเงินงบประมาณ</t>
  </si>
  <si>
    <t>คำอธิบาย บันทึกรายการส่งใช้เงินยืม-เงินงบประมาณ เป็นค่าใช้จ่ายในการเลือกตั้ง</t>
  </si>
  <si>
    <t xml:space="preserve">      (นางขนิษฐา   ลือแบซา)                    (นางไลลา   สาและ)                                    (นายวศิน   คัมภีร์)</t>
  </si>
  <si>
    <t xml:space="preserve">  เจ้าพนักงานการเงินและบัญชี                 หัวหน้าส่วนการคลัง                                         ปลัดอบต.</t>
  </si>
  <si>
    <t>เลขที่    3 /57</t>
  </si>
  <si>
    <t>วันที่   30  ก.ย.  56</t>
  </si>
  <si>
    <t>บ/ช   เงินฝากธกส.กระแสรายวัน711-5-00053-4</t>
  </si>
  <si>
    <t xml:space="preserve">           บ/ช  เงินฝากธกส.ออมทรัพย์  01711-2-52146-0</t>
  </si>
  <si>
    <t>คำอธิบาย  บันทึกรายการโอนเงินฝาก ธกส. -  ออมทรัพย์ (01-711-2-52146-0)เข้าบัญชี</t>
  </si>
  <si>
    <t>เงินฝากธกส.กระแสรายวัน (01-711-5-00053-4)</t>
  </si>
  <si>
    <t xml:space="preserve">      (นางขนิษฐา   ลือแบซา)                  (นางไลลา   สาและ)                                  (นายวศิน   คัมภีร์)</t>
  </si>
  <si>
    <t xml:space="preserve">  เจ้าพนักงานการเงินและบัญชี                หัวหน้าส่วนการคลัง                                       ปลัดอบต.</t>
  </si>
  <si>
    <t>เลขที่   4  /57</t>
  </si>
  <si>
    <t>บ/ช   เงินฝากธ.กรุงไทย-กระแสรายวัน925-6-00525-5</t>
  </si>
  <si>
    <t xml:space="preserve">           บ/ช  เงินฝากธกส.-กระแสรายวัน711-5-00053-4</t>
  </si>
  <si>
    <t>คำอธิบาย บันทึกรายการโอนเงินฝากธกส.กระแสรายวัน711-5-00053-4 เข้าบัญชีเงินฝากธ.กรุงไทยจำกัด</t>
  </si>
  <si>
    <t>(มหาชน)ประเภท กระแสรายวัน 925-6-00525-5</t>
  </si>
  <si>
    <t xml:space="preserve">      (นางขนิษฐา   ลือแบซา)                     (นางไลลา   สาและ)                           (นายวศิน  คัมภีร์)                             </t>
  </si>
  <si>
    <t xml:space="preserve">  เจ้าพนักงานการเงินและบัญชี                   หัวหน้าส่วนการคลัง                                      ปลัดอบต.</t>
  </si>
  <si>
    <t>เลขที่   5  /57</t>
  </si>
  <si>
    <t>บ/ช   เงินสะสม</t>
  </si>
  <si>
    <t>700</t>
  </si>
  <si>
    <t xml:space="preserve">           บ/ช  รายจ่ายค้างจ่าย</t>
  </si>
  <si>
    <t>คำอธิบาย บันทึกปรับปรุงบัญชีรายจ่ายค้างจ่าย ที่ไม่ได้บันทึก ณ วันสิ้นปี</t>
  </si>
  <si>
    <t>เลขที่   6  /57</t>
  </si>
  <si>
    <t>บ/ช   ลูกหนี้-ภาษีบำรุงท้องที่</t>
  </si>
  <si>
    <t xml:space="preserve">           บ/ช  เงินสะสม</t>
  </si>
  <si>
    <t>คำอธิบาย บันทึกปรับปรุงบัญชีลูกหนี้-ภาษีบำรุงท้องที่</t>
  </si>
  <si>
    <t>เลขที่   7  /57</t>
  </si>
  <si>
    <t xml:space="preserve">           บ/ช  เงินฝากธกส.กระแสรายวัน711-500053-4</t>
  </si>
  <si>
    <t xml:space="preserve">           บ/ช  เงินฝากธกส.ออมทรัพย์711-2-52146-0</t>
  </si>
  <si>
    <t>คำอธิบาย บันทึกปรับปรุงบัญชีค่าใช้จ่ายของปีงปม.56ที่ยังไม่ลงบัญชี</t>
  </si>
  <si>
    <t>องค์การบริหารส่วนตำบลพิเทน  อำเภอทุ่งยางแดง   จังหวัดปัตตานี</t>
  </si>
  <si>
    <t>งบกระทบยอดเงินฝากธนาคาร</t>
  </si>
  <si>
    <t>ธนาคารเพื่อการเกษตรและสหกรณ์การเกษตร   สาขาปาลัส</t>
  </si>
  <si>
    <t>เลขที่บัญชี</t>
  </si>
  <si>
    <t>711-2-52146-0</t>
  </si>
  <si>
    <t xml:space="preserve">ยอดคงเหลือตามรายงานธนาคาร ณ วันที่  </t>
  </si>
  <si>
    <t>31    ตุลาคม   2556</t>
  </si>
  <si>
    <t>31    ตุลาคม   2555</t>
  </si>
  <si>
    <t>ต่อ</t>
  </si>
  <si>
    <r>
      <t>บวก</t>
    </r>
    <r>
      <rPr>
        <sz val="16"/>
        <rFont val="Browallia New"/>
        <family val="2"/>
        <charset val="222"/>
      </rPr>
      <t xml:space="preserve"> </t>
    </r>
    <r>
      <rPr>
        <b/>
        <sz val="16"/>
        <rFont val="Browallia New"/>
        <family val="2"/>
        <charset val="222"/>
      </rPr>
      <t>:</t>
    </r>
    <r>
      <rPr>
        <sz val="16"/>
        <rFont val="Browall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</si>
  <si>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</si>
  <si>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</si>
  <si>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-</t>
  </si>
  <si>
    <r>
      <t>หัก :</t>
    </r>
    <r>
      <rPr>
        <sz val="16"/>
        <rFont val="Browallia New"/>
        <family val="2"/>
        <charset val="222"/>
      </rPr>
      <t xml:space="preserve">  เช็คจ่ายที่ผู้รับยังไม่นำมาขึ้นเงินกับธนาคาร</t>
    </r>
  </si>
  <si>
    <t>เลขที่เช็ค</t>
  </si>
  <si>
    <t>5 สิงหาคม 2556</t>
  </si>
  <si>
    <t>30  กันยายน 2555</t>
  </si>
  <si>
    <t>4 กันยายน 2556</t>
  </si>
  <si>
    <t>25  ตุลาคม  2555</t>
  </si>
  <si>
    <t>30 กันยายน 2556</t>
  </si>
  <si>
    <t xml:space="preserve"> "</t>
  </si>
  <si>
    <t>29 ตุลาคม 2556</t>
  </si>
  <si>
    <t>31 ตุลาคม 2556</t>
  </si>
  <si>
    <r>
      <t>บวก</t>
    </r>
    <r>
      <rPr>
        <sz val="16"/>
        <rFont val="Browallia New"/>
        <family val="2"/>
        <charset val="222"/>
      </rPr>
      <t xml:space="preserve"> :  หรือ  </t>
    </r>
    <r>
      <rPr>
        <b/>
        <sz val="16"/>
        <rFont val="Browallia New"/>
        <family val="2"/>
        <charset val="222"/>
      </rPr>
      <t>(หัก)</t>
    </r>
    <r>
      <rPr>
        <sz val="16"/>
        <rFont val="Browallia New"/>
        <family val="2"/>
        <charset val="222"/>
      </rPr>
      <t xml:space="preserve">  รายการกระทบยอดอื่น  ๆ  </t>
    </r>
  </si>
  <si>
    <t>รายละเอียด</t>
  </si>
  <si>
    <t>ยอดคงเหลือตามบัญชี  ณ  วันที่</t>
  </si>
  <si>
    <t>ผู้จัดทำ</t>
  </si>
  <si>
    <t>ผู้ตรวจสอบ</t>
  </si>
  <si>
    <t>(นางขนิษฐา    ลือแบซา)</t>
  </si>
  <si>
    <t>(นางไลลา   สาและ)</t>
  </si>
  <si>
    <t xml:space="preserve">ตำแหน่งเจ้าพนักงานการเงินและบัญชี  </t>
  </si>
  <si>
    <t>ตำแหน่ง  หัวหน้าส่วนการคลัง</t>
  </si>
  <si>
    <t>องค์การบริหารส่วนตำบลพิเทน       อำเภอทุ่งยางแดง      จังหวัดปัตตานี</t>
  </si>
  <si>
    <t xml:space="preserve">งบทดลอง  </t>
  </si>
  <si>
    <t>ณ  วันที่  31  ตุลาคม  2556</t>
  </si>
  <si>
    <t>ประเภท</t>
  </si>
  <si>
    <t>เงินรับ</t>
  </si>
  <si>
    <t>เงินจ่าย</t>
  </si>
  <si>
    <t>บ/ช เงินฝากธนาคารกรุงไทย ประเภท-กระแสรายวัน</t>
  </si>
  <si>
    <t>บัญชีเลขที่  925-6-00525-5 เพื่อการรับเงิน</t>
  </si>
  <si>
    <t>บ/ช เงินฝากธกส.สาขาปาลัส ประเภท-ออมทรัพย์</t>
  </si>
  <si>
    <t xml:space="preserve"> - บัญชีเลขที่  711-2-52146-0</t>
  </si>
  <si>
    <t xml:space="preserve"> - บัญชีเลขที่  711-2-36459-7</t>
  </si>
  <si>
    <t xml:space="preserve"> - บัญชีเลขที่  711-2-40317-1</t>
  </si>
  <si>
    <t xml:space="preserve">บ/ช เงินฝาก  ธกส. ประเภท-ประจำ </t>
  </si>
  <si>
    <t>023</t>
  </si>
  <si>
    <t>บ/ช  ลูกหนี้-ภาษีบำรุงท้องที่</t>
  </si>
  <si>
    <t>082</t>
  </si>
  <si>
    <t>บ/ช ลูกหนี้-เงินยืมเงินงบประมาณ</t>
  </si>
  <si>
    <t>บ/ช รายจ่ายงบกลาง</t>
  </si>
  <si>
    <t>510000</t>
  </si>
  <si>
    <t>บ/ช เงินเดือน (ฝ่ายการเมือง)</t>
  </si>
  <si>
    <t>521000</t>
  </si>
  <si>
    <t>บ/ช เงินเดือน (ฝ่ายประจำ)</t>
  </si>
  <si>
    <t>522000</t>
  </si>
  <si>
    <t>บ/ช ค่าจ้างชั่วคราว</t>
  </si>
  <si>
    <t>บ/ช ค่าตอบแทน</t>
  </si>
  <si>
    <t>531000</t>
  </si>
  <si>
    <t>บ/ช ค่าใช้สอย</t>
  </si>
  <si>
    <t>532000</t>
  </si>
  <si>
    <t>บ/ช ค่าวัสดุ</t>
  </si>
  <si>
    <t>533000</t>
  </si>
  <si>
    <t>บ/ช ค่าสาธารณูปโภค</t>
  </si>
  <si>
    <t>534000</t>
  </si>
  <si>
    <t>บ/ช เงินอุดหนุน</t>
  </si>
  <si>
    <t>541000</t>
  </si>
  <si>
    <t>บ/ช ครุภัณฑ์</t>
  </si>
  <si>
    <t>542000</t>
  </si>
  <si>
    <t>บ/ช ที่ดินและสิ่งก่อสร้าง</t>
  </si>
  <si>
    <t>550000</t>
  </si>
  <si>
    <t>บ/ช ค่าเสี่ยงภัย อบต.</t>
  </si>
  <si>
    <t>560000</t>
  </si>
  <si>
    <t>บ/ช ค่าเสี่ยงภัย ผดด.</t>
  </si>
  <si>
    <t>ยอดยกไป</t>
  </si>
  <si>
    <t>-2-</t>
  </si>
  <si>
    <t>หมายเหตุ  1  ประกอบงบทดลอง  วันที่    31   ตุลาคม   2556</t>
  </si>
  <si>
    <t>บัญชีเงินรับฝาก</t>
  </si>
  <si>
    <t>ยอดยกมา</t>
  </si>
  <si>
    <t>บ/ช  รายจ่ายผัดส่งใบสำคัญ</t>
  </si>
  <si>
    <t>เงินรับฝาก - ภาษีหัก ณ  ที่จ่าย</t>
  </si>
  <si>
    <t>บ/ช  รายจ่ายค้างจ่ายระหว่างดำเนินการ</t>
  </si>
  <si>
    <t>เงินรับฝาก - เงินมัดจำประกันสัญญา</t>
  </si>
  <si>
    <t>บ/ช เงินสะสม</t>
  </si>
  <si>
    <t>เงินรับฝาก - ค่าใช้จ่าย  ภบท.5%</t>
  </si>
  <si>
    <t>บ/ช เงินทุนสำรองเงินสะสม</t>
  </si>
  <si>
    <t>703</t>
  </si>
  <si>
    <t>เงินรับฝาก - ส่วนลด ภบท. 6 %</t>
  </si>
  <si>
    <t>บ/ช เงินรายรับ</t>
  </si>
  <si>
    <t xml:space="preserve">เงินรับฝาก - เงินทุนเศรษฐกิจชุมชน </t>
  </si>
  <si>
    <r>
      <t xml:space="preserve">บ/ช เงินรับฝาก  </t>
    </r>
    <r>
      <rPr>
        <b/>
        <sz val="16"/>
        <rFont val="Browallia New"/>
        <family val="2"/>
        <charset val="222"/>
      </rPr>
      <t>หมายเหตุ  1</t>
    </r>
  </si>
  <si>
    <t>900</t>
  </si>
  <si>
    <t>เงินรับฝาก - เงินทุนเศรษฐกิจชุมชน บช2</t>
  </si>
  <si>
    <t>บ/ช เงินอุดหนุนเฉพาะกิจค้างจ่าย</t>
  </si>
  <si>
    <r>
      <t>บ/ช  รายจ่ายรอจ่าย</t>
    </r>
    <r>
      <rPr>
        <sz val="10"/>
        <rFont val="Arial"/>
        <family val="2"/>
      </rPr>
      <t/>
    </r>
  </si>
  <si>
    <t>รวมทั้งสิ้น</t>
  </si>
  <si>
    <t>………….…….หัวหน้าส่วนการคลัง……….…………………ปลัด อบต……….……………..นายก อบต.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</si>
</sst>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[$-F800]dddd\,\ mmmm\ dd\,\ yyyy"/>
    <numFmt numFmtId="188" formatCode="_-* #,##0_-;\-* #,##0_-;_-* &quot;-&quot;??_-;_-@_-"/>
    <numFmt numFmtId="189" formatCode="_(* #,##0.00_);_(* \(#,##0.00\);_(* &quot;-&quot;??_);_(@_)"/>
    <numFmt numFmtId="190" formatCode="#,##0.00_ ;\-#,##0.00\ "/>
    <numFmt numFmtId="191" formatCode="0.000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Browallia New"/>
      <family val="2"/>
      <charset val="222"/>
    </font>
    <font>
      <b/>
      <sz val="16"/>
      <name val="Browallia New"/>
      <family val="2"/>
      <charset val="222"/>
    </font>
    <font>
      <b/>
      <sz val="24"/>
      <name val="Browallia New"/>
      <family val="2"/>
      <charset val="222"/>
    </font>
    <font>
      <sz val="16"/>
      <name val="Browallia New"/>
      <family val="2"/>
    </font>
    <font>
      <sz val="12"/>
      <name val="Browallia New"/>
      <family val="2"/>
      <charset val="222"/>
    </font>
    <font>
      <sz val="16"/>
      <color rgb="FF00B0F0"/>
      <name val="Browallia New"/>
      <family val="2"/>
      <charset val="222"/>
    </font>
    <font>
      <b/>
      <sz val="20"/>
      <name val="Browallia New"/>
      <family val="2"/>
      <charset val="222"/>
    </font>
    <font>
      <sz val="16"/>
      <color rgb="FFFF0000"/>
      <name val="Browallia New"/>
      <family val="2"/>
      <charset val="222"/>
    </font>
    <font>
      <sz val="18"/>
      <name val="Browallia New"/>
      <family val="2"/>
      <charset val="222"/>
    </font>
    <font>
      <sz val="16"/>
      <name val="Cordia New"/>
      <family val="2"/>
      <charset val="222"/>
    </font>
    <font>
      <sz val="15"/>
      <name val="Browallia New"/>
      <family val="2"/>
      <charset val="222"/>
    </font>
    <font>
      <sz val="10"/>
      <name val="Arial"/>
      <family val="2"/>
    </font>
    <font>
      <b/>
      <sz val="18"/>
      <name val="Browallia New"/>
      <family val="2"/>
      <charset val="222"/>
    </font>
    <font>
      <sz val="16"/>
      <name val="Angsana New"/>
      <family val="1"/>
    </font>
    <font>
      <sz val="14"/>
      <name val="Browallia New"/>
      <family val="2"/>
      <charset val="222"/>
    </font>
    <font>
      <u/>
      <sz val="16"/>
      <name val="Browallia New"/>
      <family val="2"/>
      <charset val="222"/>
    </font>
    <font>
      <sz val="17"/>
      <name val="Browallia New"/>
      <family val="2"/>
      <charset val="222"/>
    </font>
    <font>
      <b/>
      <sz val="16"/>
      <name val="Angsana New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43" fontId="2" fillId="0" borderId="12" xfId="0" applyNumberFormat="1" applyFont="1" applyBorder="1" applyAlignment="1">
      <alignment horizontal="right"/>
    </xf>
    <xf numFmtId="43" fontId="2" fillId="0" borderId="11" xfId="0" applyNumberFormat="1" applyFont="1" applyBorder="1" applyAlignment="1">
      <alignment horizontal="right"/>
    </xf>
    <xf numFmtId="43" fontId="2" fillId="0" borderId="10" xfId="0" applyNumberFormat="1" applyFont="1" applyBorder="1" applyAlignment="1">
      <alignment horizontal="right"/>
    </xf>
    <xf numFmtId="49" fontId="7" fillId="0" borderId="11" xfId="0" applyNumberFormat="1" applyFont="1" applyBorder="1" applyAlignment="1">
      <alignment horizontal="center"/>
    </xf>
    <xf numFmtId="43" fontId="7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43" fontId="2" fillId="0" borderId="15" xfId="0" applyNumberFormat="1" applyFont="1" applyBorder="1" applyAlignment="1">
      <alignment horizontal="center"/>
    </xf>
    <xf numFmtId="43" fontId="2" fillId="0" borderId="15" xfId="0" applyNumberFormat="1" applyFont="1" applyBorder="1" applyAlignment="1">
      <alignment horizontal="right"/>
    </xf>
    <xf numFmtId="43" fontId="2" fillId="0" borderId="14" xfId="0" applyNumberFormat="1" applyFont="1" applyBorder="1" applyAlignment="1">
      <alignment horizontal="right"/>
    </xf>
    <xf numFmtId="43" fontId="2" fillId="0" borderId="13" xfId="0" applyNumberFormat="1" applyFont="1" applyBorder="1" applyAlignment="1">
      <alignment horizontal="right"/>
    </xf>
    <xf numFmtId="49" fontId="7" fillId="0" borderId="16" xfId="0" applyNumberFormat="1" applyFont="1" applyBorder="1" applyAlignment="1">
      <alignment horizontal="center"/>
    </xf>
    <xf numFmtId="43" fontId="7" fillId="0" borderId="15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15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18" xfId="0" applyNumberFormat="1" applyFont="1" applyBorder="1" applyAlignment="1">
      <alignment horizontal="center"/>
    </xf>
    <xf numFmtId="43" fontId="2" fillId="0" borderId="18" xfId="0" applyNumberFormat="1" applyFont="1" applyBorder="1" applyAlignment="1">
      <alignment horizontal="right"/>
    </xf>
    <xf numFmtId="43" fontId="2" fillId="0" borderId="19" xfId="0" applyNumberFormat="1" applyFon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center"/>
    </xf>
    <xf numFmtId="15" fontId="2" fillId="0" borderId="20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3" fontId="2" fillId="0" borderId="21" xfId="0" applyNumberFormat="1" applyFont="1" applyBorder="1" applyAlignment="1">
      <alignment horizontal="center"/>
    </xf>
    <xf numFmtId="43" fontId="2" fillId="0" borderId="21" xfId="0" applyNumberFormat="1" applyFont="1" applyBorder="1" applyAlignment="1">
      <alignment horizontal="right"/>
    </xf>
    <xf numFmtId="43" fontId="2" fillId="0" borderId="16" xfId="0" applyNumberFormat="1" applyFont="1" applyBorder="1" applyAlignment="1">
      <alignment horizontal="right"/>
    </xf>
    <xf numFmtId="43" fontId="2" fillId="0" borderId="20" xfId="0" applyNumberFormat="1" applyFont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87" fontId="2" fillId="0" borderId="2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" fillId="0" borderId="12" xfId="1" applyNumberFormat="1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188" fontId="2" fillId="0" borderId="10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87" fontId="2" fillId="0" borderId="2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" fillId="0" borderId="15" xfId="1" applyNumberFormat="1" applyFont="1" applyBorder="1" applyAlignment="1">
      <alignment horizontal="center"/>
    </xf>
    <xf numFmtId="43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2" fillId="0" borderId="14" xfId="1" applyNumberFormat="1" applyFont="1" applyBorder="1" applyAlignment="1">
      <alignment horizontal="center"/>
    </xf>
    <xf numFmtId="188" fontId="2" fillId="0" borderId="14" xfId="1" applyNumberFormat="1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3" fontId="2" fillId="0" borderId="13" xfId="0" applyNumberFormat="1" applyFont="1" applyBorder="1" applyAlignment="1">
      <alignment horizontal="center"/>
    </xf>
    <xf numFmtId="43" fontId="2" fillId="0" borderId="14" xfId="1" applyNumberFormat="1" applyFont="1" applyBorder="1" applyAlignment="1">
      <alignment horizontal="right"/>
    </xf>
    <xf numFmtId="43" fontId="2" fillId="0" borderId="0" xfId="0" applyNumberFormat="1" applyFont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3" fontId="2" fillId="0" borderId="26" xfId="0" applyNumberFormat="1" applyFont="1" applyBorder="1" applyAlignment="1">
      <alignment horizontal="center"/>
    </xf>
    <xf numFmtId="43" fontId="2" fillId="0" borderId="25" xfId="0" applyNumberFormat="1" applyFont="1" applyBorder="1" applyAlignment="1">
      <alignment horizontal="center"/>
    </xf>
    <xf numFmtId="41" fontId="2" fillId="0" borderId="25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88" fontId="2" fillId="0" borderId="13" xfId="1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88" fontId="2" fillId="0" borderId="13" xfId="1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43" fontId="2" fillId="0" borderId="13" xfId="1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2" fillId="0" borderId="19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189" fontId="2" fillId="0" borderId="2" xfId="1" applyNumberFormat="1" applyFont="1" applyBorder="1" applyAlignment="1"/>
    <xf numFmtId="0" fontId="2" fillId="0" borderId="6" xfId="0" applyFont="1" applyBorder="1"/>
    <xf numFmtId="0" fontId="12" fillId="0" borderId="6" xfId="0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189" fontId="2" fillId="0" borderId="6" xfId="1" applyNumberFormat="1" applyFont="1" applyBorder="1" applyAlignment="1"/>
    <xf numFmtId="2" fontId="0" fillId="0" borderId="0" xfId="0" applyNumberFormat="1"/>
    <xf numFmtId="189" fontId="2" fillId="0" borderId="6" xfId="0" applyNumberFormat="1" applyFont="1" applyBorder="1"/>
    <xf numFmtId="43" fontId="2" fillId="0" borderId="6" xfId="1" applyFont="1" applyBorder="1" applyAlignment="1">
      <alignment horizontal="center"/>
    </xf>
    <xf numFmtId="49" fontId="2" fillId="0" borderId="6" xfId="1" applyNumberFormat="1" applyFont="1" applyBorder="1" applyAlignment="1">
      <alignment horizontal="center"/>
    </xf>
    <xf numFmtId="43" fontId="2" fillId="0" borderId="6" xfId="1" applyFont="1" applyBorder="1"/>
    <xf numFmtId="189" fontId="13" fillId="0" borderId="0" xfId="0" applyNumberFormat="1" applyFont="1"/>
    <xf numFmtId="43" fontId="2" fillId="0" borderId="6" xfId="0" applyNumberFormat="1" applyFont="1" applyBorder="1"/>
    <xf numFmtId="0" fontId="13" fillId="0" borderId="6" xfId="0" applyFont="1" applyBorder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indent="4"/>
    </xf>
    <xf numFmtId="0" fontId="12" fillId="0" borderId="8" xfId="0" applyFont="1" applyBorder="1" applyAlignment="1">
      <alignment horizontal="left" indent="4"/>
    </xf>
    <xf numFmtId="190" fontId="2" fillId="0" borderId="2" xfId="0" applyNumberFormat="1" applyFont="1" applyBorder="1"/>
    <xf numFmtId="43" fontId="2" fillId="0" borderId="2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8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/>
    <xf numFmtId="0" fontId="2" fillId="0" borderId="31" xfId="0" applyFont="1" applyBorder="1"/>
    <xf numFmtId="0" fontId="12" fillId="0" borderId="7" xfId="0" applyFont="1" applyBorder="1" applyAlignment="1">
      <alignment horizontal="left" indent="2"/>
    </xf>
    <xf numFmtId="0" fontId="12" fillId="0" borderId="0" xfId="0" applyFont="1" applyBorder="1"/>
    <xf numFmtId="0" fontId="12" fillId="0" borderId="31" xfId="0" applyFont="1" applyBorder="1"/>
    <xf numFmtId="0" fontId="12" fillId="0" borderId="9" xfId="0" applyFont="1" applyBorder="1" applyAlignment="1">
      <alignment horizontal="left" indent="2"/>
    </xf>
    <xf numFmtId="0" fontId="12" fillId="0" borderId="1" xfId="0" applyFont="1" applyBorder="1"/>
    <xf numFmtId="189" fontId="2" fillId="0" borderId="6" xfId="1" applyNumberFormat="1" applyFont="1" applyBorder="1"/>
    <xf numFmtId="189" fontId="2" fillId="0" borderId="0" xfId="0" applyNumberFormat="1" applyFont="1"/>
    <xf numFmtId="43" fontId="2" fillId="0" borderId="6" xfId="0" applyNumberFormat="1" applyFont="1" applyBorder="1" applyAlignment="1">
      <alignment horizontal="center"/>
    </xf>
    <xf numFmtId="191" fontId="0" fillId="0" borderId="0" xfId="0" applyNumberFormat="1"/>
    <xf numFmtId="43" fontId="0" fillId="0" borderId="0" xfId="0" applyNumberFormat="1"/>
    <xf numFmtId="15" fontId="2" fillId="0" borderId="0" xfId="0" applyNumberFormat="1" applyFont="1" applyAlignment="1">
      <alignment horizontal="right"/>
    </xf>
    <xf numFmtId="190" fontId="2" fillId="0" borderId="2" xfId="1" applyNumberFormat="1" applyFont="1" applyBorder="1" applyAlignment="1"/>
    <xf numFmtId="190" fontId="2" fillId="0" borderId="6" xfId="1" applyNumberFormat="1" applyFont="1" applyBorder="1" applyAlignment="1"/>
    <xf numFmtId="0" fontId="0" fillId="0" borderId="6" xfId="0" applyBorder="1"/>
    <xf numFmtId="43" fontId="5" fillId="0" borderId="6" xfId="0" applyNumberFormat="1" applyFont="1" applyBorder="1"/>
    <xf numFmtId="0" fontId="12" fillId="0" borderId="6" xfId="0" applyFont="1" applyBorder="1" applyAlignment="1"/>
    <xf numFmtId="190" fontId="2" fillId="0" borderId="2" xfId="0" applyNumberFormat="1" applyFont="1" applyBorder="1" applyAlignment="1">
      <alignment horizontal="right"/>
    </xf>
    <xf numFmtId="43" fontId="2" fillId="0" borderId="6" xfId="1" applyNumberFormat="1" applyFont="1" applyBorder="1"/>
    <xf numFmtId="0" fontId="0" fillId="0" borderId="8" xfId="0" applyBorder="1"/>
    <xf numFmtId="0" fontId="2" fillId="0" borderId="8" xfId="0" applyFont="1" applyBorder="1" applyAlignment="1">
      <alignment horizontal="center"/>
    </xf>
    <xf numFmtId="43" fontId="2" fillId="0" borderId="25" xfId="0" applyNumberFormat="1" applyFont="1" applyBorder="1"/>
    <xf numFmtId="0" fontId="5" fillId="0" borderId="7" xfId="0" applyFont="1" applyBorder="1"/>
    <xf numFmtId="0" fontId="15" fillId="0" borderId="0" xfId="0" applyFont="1" applyBorder="1"/>
    <xf numFmtId="0" fontId="15" fillId="0" borderId="31" xfId="0" applyFont="1" applyBorder="1"/>
    <xf numFmtId="0" fontId="15" fillId="0" borderId="1" xfId="0" applyFont="1" applyBorder="1"/>
    <xf numFmtId="0" fontId="15" fillId="0" borderId="29" xfId="0" applyFont="1" applyBorder="1"/>
    <xf numFmtId="0" fontId="0" fillId="0" borderId="27" xfId="0" applyBorder="1"/>
    <xf numFmtId="0" fontId="12" fillId="0" borderId="7" xfId="0" applyFont="1" applyBorder="1" applyAlignment="1"/>
    <xf numFmtId="0" fontId="12" fillId="0" borderId="9" xfId="0" applyFont="1" applyBorder="1" applyAlignment="1"/>
    <xf numFmtId="0" fontId="12" fillId="0" borderId="29" xfId="0" applyFont="1" applyBorder="1"/>
    <xf numFmtId="0" fontId="0" fillId="0" borderId="7" xfId="0" applyBorder="1"/>
    <xf numFmtId="0" fontId="2" fillId="0" borderId="4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2" fillId="0" borderId="28" xfId="0" applyFont="1" applyBorder="1" applyAlignment="1">
      <alignment horizontal="left"/>
    </xf>
    <xf numFmtId="0" fontId="2" fillId="0" borderId="27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7" xfId="0" applyFont="1" applyBorder="1"/>
    <xf numFmtId="0" fontId="16" fillId="0" borderId="0" xfId="0" applyFont="1" applyBorder="1"/>
    <xf numFmtId="49" fontId="2" fillId="0" borderId="0" xfId="0" applyNumberFormat="1" applyFont="1"/>
    <xf numFmtId="43" fontId="3" fillId="0" borderId="3" xfId="1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7" xfId="0" applyNumberFormat="1" applyFont="1" applyBorder="1"/>
    <xf numFmtId="0" fontId="3" fillId="0" borderId="7" xfId="0" applyFont="1" applyBorder="1"/>
    <xf numFmtId="49" fontId="2" fillId="0" borderId="7" xfId="0" applyNumberFormat="1" applyFont="1" applyBorder="1" applyAlignment="1">
      <alignment horizontal="center"/>
    </xf>
    <xf numFmtId="43" fontId="2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/>
    </xf>
    <xf numFmtId="190" fontId="2" fillId="0" borderId="0" xfId="1" applyNumberFormat="1" applyFont="1" applyBorder="1" applyAlignment="1">
      <alignment horizontal="right"/>
    </xf>
    <xf numFmtId="43" fontId="2" fillId="0" borderId="0" xfId="0" applyNumberFormat="1" applyFont="1" applyBorder="1"/>
    <xf numFmtId="43" fontId="2" fillId="0" borderId="0" xfId="1" applyNumberFormat="1" applyFont="1" applyBorder="1"/>
    <xf numFmtId="43" fontId="2" fillId="0" borderId="31" xfId="1" applyNumberFormat="1" applyFont="1" applyBorder="1"/>
    <xf numFmtId="190" fontId="2" fillId="0" borderId="7" xfId="0" applyNumberFormat="1" applyFont="1" applyBorder="1" applyAlignment="1">
      <alignment horizontal="right"/>
    </xf>
    <xf numFmtId="43" fontId="2" fillId="0" borderId="29" xfId="1" applyNumberFormat="1" applyFont="1" applyBorder="1"/>
    <xf numFmtId="0" fontId="17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right"/>
    </xf>
    <xf numFmtId="43" fontId="2" fillId="0" borderId="9" xfId="0" applyNumberFormat="1" applyFont="1" applyBorder="1" applyAlignment="1">
      <alignment horizontal="center"/>
    </xf>
    <xf numFmtId="0" fontId="2" fillId="0" borderId="29" xfId="0" applyFont="1" applyBorder="1"/>
    <xf numFmtId="0" fontId="2" fillId="0" borderId="3" xfId="0" applyFont="1" applyBorder="1"/>
    <xf numFmtId="0" fontId="2" fillId="0" borderId="27" xfId="0" applyFont="1" applyBorder="1"/>
    <xf numFmtId="0" fontId="2" fillId="0" borderId="0" xfId="0" applyFont="1" applyBorder="1" applyAlignment="1">
      <alignment horizontal="left"/>
    </xf>
    <xf numFmtId="43" fontId="2" fillId="0" borderId="6" xfId="1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5"/>
    </xf>
    <xf numFmtId="43" fontId="2" fillId="0" borderId="6" xfId="0" applyNumberFormat="1" applyFont="1" applyBorder="1" applyAlignment="1">
      <alignment horizontal="right"/>
    </xf>
    <xf numFmtId="43" fontId="2" fillId="0" borderId="25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43" fontId="15" fillId="0" borderId="0" xfId="0" applyNumberFormat="1" applyFont="1"/>
    <xf numFmtId="43" fontId="21" fillId="0" borderId="0" xfId="0" applyNumberFormat="1" applyFont="1"/>
    <xf numFmtId="49" fontId="2" fillId="0" borderId="31" xfId="0" applyNumberFormat="1" applyFont="1" applyBorder="1" applyAlignment="1">
      <alignment horizontal="center"/>
    </xf>
    <xf numFmtId="43" fontId="15" fillId="0" borderId="1" xfId="0" applyNumberFormat="1" applyFont="1" applyBorder="1"/>
    <xf numFmtId="43" fontId="19" fillId="0" borderId="24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13" fillId="0" borderId="0" xfId="0" applyFont="1"/>
    <xf numFmtId="43" fontId="2" fillId="0" borderId="28" xfId="0" applyNumberFormat="1" applyFont="1" applyBorder="1"/>
    <xf numFmtId="43" fontId="3" fillId="0" borderId="31" xfId="0" applyNumberFormat="1" applyFont="1" applyBorder="1" applyAlignment="1">
      <alignment horizontal="center"/>
    </xf>
    <xf numFmtId="43" fontId="2" fillId="0" borderId="25" xfId="1" applyNumberFormat="1" applyFont="1" applyBorder="1"/>
    <xf numFmtId="0" fontId="0" fillId="0" borderId="0" xfId="0" applyBorder="1"/>
    <xf numFmtId="0" fontId="22" fillId="0" borderId="0" xfId="0" applyFont="1" applyBorder="1"/>
    <xf numFmtId="43" fontId="22" fillId="0" borderId="0" xfId="1" applyFont="1" applyBorder="1"/>
    <xf numFmtId="0" fontId="3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2066925" y="270319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2066925" y="270319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35" name="Line 40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36" name="Line 41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7" name="Line 43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8" name="Line 44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39" name="Line 45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0" name="Line 46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1" name="Line 47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70</xdr:row>
      <xdr:rowOff>0</xdr:rowOff>
    </xdr:from>
    <xdr:to>
      <xdr:col>0</xdr:col>
      <xdr:colOff>2066925</xdr:colOff>
      <xdr:row>70</xdr:row>
      <xdr:rowOff>0</xdr:rowOff>
    </xdr:to>
    <xdr:sp macro="" textlink="">
      <xdr:nvSpPr>
        <xdr:cNvPr id="42" name="Line 48"/>
        <xdr:cNvSpPr>
          <a:spLocks noChangeShapeType="1"/>
        </xdr:cNvSpPr>
      </xdr:nvSpPr>
      <xdr:spPr bwMode="auto">
        <a:xfrm>
          <a:off x="2066925" y="1956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43" name="Line 49"/>
        <xdr:cNvSpPr>
          <a:spLocks noChangeShapeType="1"/>
        </xdr:cNvSpPr>
      </xdr:nvSpPr>
      <xdr:spPr bwMode="auto">
        <a:xfrm>
          <a:off x="2066925" y="270319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97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44" name="Line 50"/>
        <xdr:cNvSpPr>
          <a:spLocks noChangeShapeType="1"/>
        </xdr:cNvSpPr>
      </xdr:nvSpPr>
      <xdr:spPr bwMode="auto">
        <a:xfrm>
          <a:off x="2066925" y="27031950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5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6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7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8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49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50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51" name="Line 62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52" name="Line 63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3" name="Line 64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4" name="Line 65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5" name="Line 66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6" name="Line 67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7" name="Line 68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8" name="Line 69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59" name="Line 70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0" name="Line 71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1" name="Line 72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2" name="Line 73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3" name="Line 74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4" name="Line 75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5" name="Line 76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6" name="Line 77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7" name="Line 78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8" name="Line 79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36</xdr:row>
      <xdr:rowOff>0</xdr:rowOff>
    </xdr:from>
    <xdr:to>
      <xdr:col>0</xdr:col>
      <xdr:colOff>2066925</xdr:colOff>
      <xdr:row>36</xdr:row>
      <xdr:rowOff>0</xdr:rowOff>
    </xdr:to>
    <xdr:sp macro="" textlink="">
      <xdr:nvSpPr>
        <xdr:cNvPr id="70" name="Line 81"/>
        <xdr:cNvSpPr>
          <a:spLocks noChangeShapeType="1"/>
        </xdr:cNvSpPr>
      </xdr:nvSpPr>
      <xdr:spPr bwMode="auto">
        <a:xfrm>
          <a:off x="2066925" y="101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1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2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3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4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5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6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7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8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79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0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2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3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4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5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6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7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88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89" name="Line 19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0" name="Line 20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1" name="Line 21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2" name="Line 22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3" name="Line 23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4" name="Line 24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95" name="Line 25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6" name="Line 27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7" name="Line 28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8" name="Line 29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99" name="Line 30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0" name="Line 31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1" name="Line 32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02" name="Line 40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03" name="Line 41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4" name="Line 43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5" name="Line 44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6" name="Line 45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7" name="Line 46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8" name="Line 47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66</xdr:row>
      <xdr:rowOff>0</xdr:rowOff>
    </xdr:from>
    <xdr:to>
      <xdr:col>0</xdr:col>
      <xdr:colOff>2066925</xdr:colOff>
      <xdr:row>66</xdr:row>
      <xdr:rowOff>0</xdr:rowOff>
    </xdr:to>
    <xdr:sp macro="" textlink="">
      <xdr:nvSpPr>
        <xdr:cNvPr id="109" name="Line 48"/>
        <xdr:cNvSpPr>
          <a:spLocks noChangeShapeType="1"/>
        </xdr:cNvSpPr>
      </xdr:nvSpPr>
      <xdr:spPr bwMode="auto">
        <a:xfrm>
          <a:off x="206692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0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1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2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3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4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15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16" name="Line 62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17" name="Line 63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18" name="Line 64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19" name="Line 65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0" name="Line 66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1" name="Line 67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2" name="Line 68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3" name="Line 69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4" name="Line 70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5" name="Line 71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6" name="Line 72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7" name="Line 73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8" name="Line 74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29" name="Line 75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0" name="Line 76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1" name="Line 77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2" name="Line 78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3" name="Line 79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4" name="Line 80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34</xdr:row>
      <xdr:rowOff>0</xdr:rowOff>
    </xdr:from>
    <xdr:to>
      <xdr:col>0</xdr:col>
      <xdr:colOff>2066925</xdr:colOff>
      <xdr:row>34</xdr:row>
      <xdr:rowOff>0</xdr:rowOff>
    </xdr:to>
    <xdr:sp macro="" textlink="">
      <xdr:nvSpPr>
        <xdr:cNvPr id="135" name="Line 81"/>
        <xdr:cNvSpPr>
          <a:spLocks noChangeShapeType="1"/>
        </xdr:cNvSpPr>
      </xdr:nvSpPr>
      <xdr:spPr bwMode="auto">
        <a:xfrm>
          <a:off x="2066925" y="950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6" name="Line 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7" name="Line 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8" name="Line 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39" name="Line 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0" name="Line 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1" name="Line 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2" name="Line 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3" name="Line 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4" name="Line 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5" name="Line 1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6" name="Line 1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7" name="Line 12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8" name="Line 13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49" name="Line 14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0" name="Line 15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1" name="Line 1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2" name="Line 1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53" name="Line 1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54" name="Line 19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5" name="Line 20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6" name="Line 21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7" name="Line 22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8" name="Line 23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59" name="Line 24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60" name="Line 25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62</xdr:row>
      <xdr:rowOff>0</xdr:rowOff>
    </xdr:from>
    <xdr:to>
      <xdr:col>0</xdr:col>
      <xdr:colOff>1981200</xdr:colOff>
      <xdr:row>66</xdr:row>
      <xdr:rowOff>0</xdr:rowOff>
    </xdr:to>
    <xdr:sp macro="" textlink="">
      <xdr:nvSpPr>
        <xdr:cNvPr id="161" name="Line 26"/>
        <xdr:cNvSpPr>
          <a:spLocks noChangeShapeType="1"/>
        </xdr:cNvSpPr>
      </xdr:nvSpPr>
      <xdr:spPr bwMode="auto">
        <a:xfrm>
          <a:off x="1981200" y="172974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2" name="Line 27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3" name="Line 28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4" name="Line 29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5" name="Line 30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6" name="Line 31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67" name="Line 32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68" name="Line 33"/>
        <xdr:cNvSpPr>
          <a:spLocks noChangeShapeType="1"/>
        </xdr:cNvSpPr>
      </xdr:nvSpPr>
      <xdr:spPr bwMode="auto">
        <a:xfrm>
          <a:off x="2066925" y="264604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69" name="Line 34"/>
        <xdr:cNvSpPr>
          <a:spLocks noChangeShapeType="1"/>
        </xdr:cNvSpPr>
      </xdr:nvSpPr>
      <xdr:spPr bwMode="auto">
        <a:xfrm>
          <a:off x="2066925" y="264604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70" name="Line 35"/>
        <xdr:cNvSpPr>
          <a:spLocks noChangeShapeType="1"/>
        </xdr:cNvSpPr>
      </xdr:nvSpPr>
      <xdr:spPr bwMode="auto">
        <a:xfrm>
          <a:off x="2066925" y="267462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71" name="Line 36"/>
        <xdr:cNvSpPr>
          <a:spLocks noChangeShapeType="1"/>
        </xdr:cNvSpPr>
      </xdr:nvSpPr>
      <xdr:spPr bwMode="auto">
        <a:xfrm>
          <a:off x="2066925" y="267462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72" name="Line 37"/>
        <xdr:cNvSpPr>
          <a:spLocks noChangeShapeType="1"/>
        </xdr:cNvSpPr>
      </xdr:nvSpPr>
      <xdr:spPr bwMode="auto">
        <a:xfrm>
          <a:off x="2066925" y="267462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73" name="Line 38"/>
        <xdr:cNvSpPr>
          <a:spLocks noChangeShapeType="1"/>
        </xdr:cNvSpPr>
      </xdr:nvSpPr>
      <xdr:spPr bwMode="auto">
        <a:xfrm>
          <a:off x="2066925" y="267462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62</xdr:row>
      <xdr:rowOff>19050</xdr:rowOff>
    </xdr:from>
    <xdr:to>
      <xdr:col>2</xdr:col>
      <xdr:colOff>400050</xdr:colOff>
      <xdr:row>65</xdr:row>
      <xdr:rowOff>247650</xdr:rowOff>
    </xdr:to>
    <xdr:sp macro="" textlink="">
      <xdr:nvSpPr>
        <xdr:cNvPr id="174" name="Line 39"/>
        <xdr:cNvSpPr>
          <a:spLocks noChangeShapeType="1"/>
        </xdr:cNvSpPr>
      </xdr:nvSpPr>
      <xdr:spPr bwMode="auto">
        <a:xfrm>
          <a:off x="4019550" y="17316450"/>
          <a:ext cx="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75" name="Line 40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76" name="Line 41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95</xdr:row>
      <xdr:rowOff>19050</xdr:rowOff>
    </xdr:from>
    <xdr:to>
      <xdr:col>2</xdr:col>
      <xdr:colOff>504825</xdr:colOff>
      <xdr:row>98</xdr:row>
      <xdr:rowOff>247650</xdr:rowOff>
    </xdr:to>
    <xdr:sp macro="" textlink="">
      <xdr:nvSpPr>
        <xdr:cNvPr id="177" name="Line 42"/>
        <xdr:cNvSpPr>
          <a:spLocks noChangeShapeType="1"/>
        </xdr:cNvSpPr>
      </xdr:nvSpPr>
      <xdr:spPr bwMode="auto">
        <a:xfrm>
          <a:off x="4124325" y="264795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78" name="Line 43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79" name="Line 44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0" name="Line 45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1" name="Line 46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2" name="Line 47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68</xdr:row>
      <xdr:rowOff>0</xdr:rowOff>
    </xdr:from>
    <xdr:to>
      <xdr:col>0</xdr:col>
      <xdr:colOff>2066925</xdr:colOff>
      <xdr:row>68</xdr:row>
      <xdr:rowOff>0</xdr:rowOff>
    </xdr:to>
    <xdr:sp macro="" textlink="">
      <xdr:nvSpPr>
        <xdr:cNvPr id="183" name="Line 48"/>
        <xdr:cNvSpPr>
          <a:spLocks noChangeShapeType="1"/>
        </xdr:cNvSpPr>
      </xdr:nvSpPr>
      <xdr:spPr bwMode="auto">
        <a:xfrm>
          <a:off x="2066925" y="1895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84" name="Line 49"/>
        <xdr:cNvSpPr>
          <a:spLocks noChangeShapeType="1"/>
        </xdr:cNvSpPr>
      </xdr:nvSpPr>
      <xdr:spPr bwMode="auto">
        <a:xfrm>
          <a:off x="2066925" y="264604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95</xdr:row>
      <xdr:rowOff>0</xdr:rowOff>
    </xdr:from>
    <xdr:to>
      <xdr:col>0</xdr:col>
      <xdr:colOff>2066925</xdr:colOff>
      <xdr:row>97</xdr:row>
      <xdr:rowOff>0</xdr:rowOff>
    </xdr:to>
    <xdr:sp macro="" textlink="">
      <xdr:nvSpPr>
        <xdr:cNvPr id="185" name="Line 50"/>
        <xdr:cNvSpPr>
          <a:spLocks noChangeShapeType="1"/>
        </xdr:cNvSpPr>
      </xdr:nvSpPr>
      <xdr:spPr bwMode="auto">
        <a:xfrm>
          <a:off x="2066925" y="264604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86" name="Line 51"/>
        <xdr:cNvSpPr>
          <a:spLocks noChangeShapeType="1"/>
        </xdr:cNvSpPr>
      </xdr:nvSpPr>
      <xdr:spPr bwMode="auto">
        <a:xfrm>
          <a:off x="2066925" y="267462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98</xdr:row>
      <xdr:rowOff>0</xdr:rowOff>
    </xdr:to>
    <xdr:sp macro="" textlink="">
      <xdr:nvSpPr>
        <xdr:cNvPr id="187" name="Line 52"/>
        <xdr:cNvSpPr>
          <a:spLocks noChangeShapeType="1"/>
        </xdr:cNvSpPr>
      </xdr:nvSpPr>
      <xdr:spPr bwMode="auto">
        <a:xfrm>
          <a:off x="2066925" y="26746200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88" name="Line 53"/>
        <xdr:cNvSpPr>
          <a:spLocks noChangeShapeType="1"/>
        </xdr:cNvSpPr>
      </xdr:nvSpPr>
      <xdr:spPr bwMode="auto">
        <a:xfrm>
          <a:off x="2066925" y="267462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96</xdr:row>
      <xdr:rowOff>0</xdr:rowOff>
    </xdr:from>
    <xdr:to>
      <xdr:col>0</xdr:col>
      <xdr:colOff>2066925</xdr:colOff>
      <xdr:row>99</xdr:row>
      <xdr:rowOff>0</xdr:rowOff>
    </xdr:to>
    <xdr:sp macro="" textlink="">
      <xdr:nvSpPr>
        <xdr:cNvPr id="189" name="Line 54"/>
        <xdr:cNvSpPr>
          <a:spLocks noChangeShapeType="1"/>
        </xdr:cNvSpPr>
      </xdr:nvSpPr>
      <xdr:spPr bwMode="auto">
        <a:xfrm>
          <a:off x="2066925" y="267462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95</xdr:row>
      <xdr:rowOff>19050</xdr:rowOff>
    </xdr:from>
    <xdr:to>
      <xdr:col>2</xdr:col>
      <xdr:colOff>504825</xdr:colOff>
      <xdr:row>98</xdr:row>
      <xdr:rowOff>247650</xdr:rowOff>
    </xdr:to>
    <xdr:sp macro="" textlink="">
      <xdr:nvSpPr>
        <xdr:cNvPr id="190" name="Line 55"/>
        <xdr:cNvSpPr>
          <a:spLocks noChangeShapeType="1"/>
        </xdr:cNvSpPr>
      </xdr:nvSpPr>
      <xdr:spPr bwMode="auto">
        <a:xfrm>
          <a:off x="4124325" y="264795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1" name="Line 56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2" name="Line 57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3" name="Line 58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4" name="Line 59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5" name="Line 60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2</xdr:row>
      <xdr:rowOff>0</xdr:rowOff>
    </xdr:from>
    <xdr:to>
      <xdr:col>0</xdr:col>
      <xdr:colOff>2066925</xdr:colOff>
      <xdr:row>2</xdr:row>
      <xdr:rowOff>0</xdr:rowOff>
    </xdr:to>
    <xdr:sp macro="" textlink="">
      <xdr:nvSpPr>
        <xdr:cNvPr id="196" name="Line 61"/>
        <xdr:cNvSpPr>
          <a:spLocks noChangeShapeType="1"/>
        </xdr:cNvSpPr>
      </xdr:nvSpPr>
      <xdr:spPr bwMode="auto">
        <a:xfrm>
          <a:off x="20669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29</xdr:row>
      <xdr:rowOff>0</xdr:rowOff>
    </xdr:from>
    <xdr:to>
      <xdr:col>0</xdr:col>
      <xdr:colOff>1981200</xdr:colOff>
      <xdr:row>33</xdr:row>
      <xdr:rowOff>0</xdr:rowOff>
    </xdr:to>
    <xdr:sp macro="" textlink="">
      <xdr:nvSpPr>
        <xdr:cNvPr id="197" name="Line 62"/>
        <xdr:cNvSpPr>
          <a:spLocks noChangeShapeType="1"/>
        </xdr:cNvSpPr>
      </xdr:nvSpPr>
      <xdr:spPr bwMode="auto">
        <a:xfrm>
          <a:off x="1981200" y="80962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29</xdr:row>
      <xdr:rowOff>19050</xdr:rowOff>
    </xdr:from>
    <xdr:to>
      <xdr:col>2</xdr:col>
      <xdr:colOff>400050</xdr:colOff>
      <xdr:row>32</xdr:row>
      <xdr:rowOff>247650</xdr:rowOff>
    </xdr:to>
    <xdr:sp macro="" textlink="">
      <xdr:nvSpPr>
        <xdr:cNvPr id="198" name="Line 63"/>
        <xdr:cNvSpPr>
          <a:spLocks noChangeShapeType="1"/>
        </xdr:cNvSpPr>
      </xdr:nvSpPr>
      <xdr:spPr bwMode="auto">
        <a:xfrm>
          <a:off x="4019550" y="8115300"/>
          <a:ext cx="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199" name="Line 64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0" name="Line 65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1" name="Line 66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2" name="Line 67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3" name="Line 68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4" name="Line 69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5" name="Line 70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6" name="Line 71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7" name="Line 72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8" name="Line 73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09" name="Line 74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0" name="Line 75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1" name="Line 76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2" name="Line 77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3" name="Line 78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4" name="Line 79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5" name="Line 80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2066925</xdr:colOff>
      <xdr:row>35</xdr:row>
      <xdr:rowOff>0</xdr:rowOff>
    </xdr:from>
    <xdr:to>
      <xdr:col>0</xdr:col>
      <xdr:colOff>2066925</xdr:colOff>
      <xdr:row>35</xdr:row>
      <xdr:rowOff>0</xdr:rowOff>
    </xdr:to>
    <xdr:sp macro="" textlink="">
      <xdr:nvSpPr>
        <xdr:cNvPr id="216" name="Line 81"/>
        <xdr:cNvSpPr>
          <a:spLocks noChangeShapeType="1"/>
        </xdr:cNvSpPr>
      </xdr:nvSpPr>
      <xdr:spPr bwMode="auto">
        <a:xfrm>
          <a:off x="2066925" y="97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62</xdr:row>
      <xdr:rowOff>0</xdr:rowOff>
    </xdr:from>
    <xdr:to>
      <xdr:col>0</xdr:col>
      <xdr:colOff>1981200</xdr:colOff>
      <xdr:row>66</xdr:row>
      <xdr:rowOff>0</xdr:rowOff>
    </xdr:to>
    <xdr:sp macro="" textlink="">
      <xdr:nvSpPr>
        <xdr:cNvPr id="217" name="Line 82"/>
        <xdr:cNvSpPr>
          <a:spLocks noChangeShapeType="1"/>
        </xdr:cNvSpPr>
      </xdr:nvSpPr>
      <xdr:spPr bwMode="auto">
        <a:xfrm>
          <a:off x="1981200" y="172974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62</xdr:row>
      <xdr:rowOff>19050</xdr:rowOff>
    </xdr:from>
    <xdr:to>
      <xdr:col>2</xdr:col>
      <xdr:colOff>400050</xdr:colOff>
      <xdr:row>65</xdr:row>
      <xdr:rowOff>247650</xdr:rowOff>
    </xdr:to>
    <xdr:sp macro="" textlink="">
      <xdr:nvSpPr>
        <xdr:cNvPr id="218" name="Line 84"/>
        <xdr:cNvSpPr>
          <a:spLocks noChangeShapeType="1"/>
        </xdr:cNvSpPr>
      </xdr:nvSpPr>
      <xdr:spPr bwMode="auto">
        <a:xfrm>
          <a:off x="4019550" y="17316450"/>
          <a:ext cx="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1866900</xdr:colOff>
      <xdr:row>126</xdr:row>
      <xdr:rowOff>28575</xdr:rowOff>
    </xdr:from>
    <xdr:to>
      <xdr:col>0</xdr:col>
      <xdr:colOff>1866900</xdr:colOff>
      <xdr:row>130</xdr:row>
      <xdr:rowOff>19050</xdr:rowOff>
    </xdr:to>
    <xdr:sp macro="" textlink="">
      <xdr:nvSpPr>
        <xdr:cNvPr id="219" name="Line 85"/>
        <xdr:cNvSpPr>
          <a:spLocks noChangeShapeType="1"/>
        </xdr:cNvSpPr>
      </xdr:nvSpPr>
      <xdr:spPr bwMode="auto">
        <a:xfrm>
          <a:off x="1866900" y="354139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125</xdr:row>
      <xdr:rowOff>285750</xdr:rowOff>
    </xdr:from>
    <xdr:to>
      <xdr:col>2</xdr:col>
      <xdr:colOff>676275</xdr:colOff>
      <xdr:row>129</xdr:row>
      <xdr:rowOff>257175</xdr:rowOff>
    </xdr:to>
    <xdr:sp macro="" textlink="">
      <xdr:nvSpPr>
        <xdr:cNvPr id="220" name="Line 86"/>
        <xdr:cNvSpPr>
          <a:spLocks noChangeShapeType="1"/>
        </xdr:cNvSpPr>
      </xdr:nvSpPr>
      <xdr:spPr bwMode="auto">
        <a:xfrm>
          <a:off x="4295775" y="353758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158</xdr:row>
      <xdr:rowOff>9525</xdr:rowOff>
    </xdr:from>
    <xdr:to>
      <xdr:col>0</xdr:col>
      <xdr:colOff>1847850</xdr:colOff>
      <xdr:row>162</xdr:row>
      <xdr:rowOff>0</xdr:rowOff>
    </xdr:to>
    <xdr:sp macro="" textlink="">
      <xdr:nvSpPr>
        <xdr:cNvPr id="221" name="Line 302"/>
        <xdr:cNvSpPr>
          <a:spLocks noChangeShapeType="1"/>
        </xdr:cNvSpPr>
      </xdr:nvSpPr>
      <xdr:spPr bwMode="auto">
        <a:xfrm>
          <a:off x="1847850" y="4450080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158</xdr:row>
      <xdr:rowOff>9525</xdr:rowOff>
    </xdr:from>
    <xdr:to>
      <xdr:col>2</xdr:col>
      <xdr:colOff>685800</xdr:colOff>
      <xdr:row>162</xdr:row>
      <xdr:rowOff>0</xdr:rowOff>
    </xdr:to>
    <xdr:sp macro="" textlink="">
      <xdr:nvSpPr>
        <xdr:cNvPr id="222" name="Line 303"/>
        <xdr:cNvSpPr>
          <a:spLocks noChangeShapeType="1"/>
        </xdr:cNvSpPr>
      </xdr:nvSpPr>
      <xdr:spPr bwMode="auto">
        <a:xfrm>
          <a:off x="4305300" y="4450080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3" name="Line 308"/>
        <xdr:cNvSpPr>
          <a:spLocks noChangeShapeType="1"/>
        </xdr:cNvSpPr>
      </xdr:nvSpPr>
      <xdr:spPr bwMode="auto">
        <a:xfrm>
          <a:off x="184785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4" name="Line 309"/>
        <xdr:cNvSpPr>
          <a:spLocks noChangeShapeType="1"/>
        </xdr:cNvSpPr>
      </xdr:nvSpPr>
      <xdr:spPr bwMode="auto">
        <a:xfrm>
          <a:off x="430530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5" name="Line 310"/>
        <xdr:cNvSpPr>
          <a:spLocks noChangeShapeType="1"/>
        </xdr:cNvSpPr>
      </xdr:nvSpPr>
      <xdr:spPr bwMode="auto">
        <a:xfrm>
          <a:off x="184785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6" name="Line 311"/>
        <xdr:cNvSpPr>
          <a:spLocks noChangeShapeType="1"/>
        </xdr:cNvSpPr>
      </xdr:nvSpPr>
      <xdr:spPr bwMode="auto">
        <a:xfrm>
          <a:off x="430530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7" name="Line 312"/>
        <xdr:cNvSpPr>
          <a:spLocks noChangeShapeType="1"/>
        </xdr:cNvSpPr>
      </xdr:nvSpPr>
      <xdr:spPr bwMode="auto">
        <a:xfrm>
          <a:off x="184785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28" name="Line 313"/>
        <xdr:cNvSpPr>
          <a:spLocks noChangeShapeType="1"/>
        </xdr:cNvSpPr>
      </xdr:nvSpPr>
      <xdr:spPr bwMode="auto">
        <a:xfrm>
          <a:off x="430530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191</xdr:row>
      <xdr:rowOff>9525</xdr:rowOff>
    </xdr:from>
    <xdr:to>
      <xdr:col>0</xdr:col>
      <xdr:colOff>1847850</xdr:colOff>
      <xdr:row>195</xdr:row>
      <xdr:rowOff>0</xdr:rowOff>
    </xdr:to>
    <xdr:sp macro="" textlink="">
      <xdr:nvSpPr>
        <xdr:cNvPr id="229" name="Line 314"/>
        <xdr:cNvSpPr>
          <a:spLocks noChangeShapeType="1"/>
        </xdr:cNvSpPr>
      </xdr:nvSpPr>
      <xdr:spPr bwMode="auto">
        <a:xfrm>
          <a:off x="184785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191</xdr:row>
      <xdr:rowOff>9525</xdr:rowOff>
    </xdr:from>
    <xdr:to>
      <xdr:col>2</xdr:col>
      <xdr:colOff>685800</xdr:colOff>
      <xdr:row>195</xdr:row>
      <xdr:rowOff>0</xdr:rowOff>
    </xdr:to>
    <xdr:sp macro="" textlink="">
      <xdr:nvSpPr>
        <xdr:cNvPr id="230" name="Line 315"/>
        <xdr:cNvSpPr>
          <a:spLocks noChangeShapeType="1"/>
        </xdr:cNvSpPr>
      </xdr:nvSpPr>
      <xdr:spPr bwMode="auto">
        <a:xfrm>
          <a:off x="4305300" y="53892450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222</xdr:row>
      <xdr:rowOff>9525</xdr:rowOff>
    </xdr:from>
    <xdr:to>
      <xdr:col>0</xdr:col>
      <xdr:colOff>1847850</xdr:colOff>
      <xdr:row>226</xdr:row>
      <xdr:rowOff>0</xdr:rowOff>
    </xdr:to>
    <xdr:sp macro="" textlink="">
      <xdr:nvSpPr>
        <xdr:cNvPr id="231" name="Line 316"/>
        <xdr:cNvSpPr>
          <a:spLocks noChangeShapeType="1"/>
        </xdr:cNvSpPr>
      </xdr:nvSpPr>
      <xdr:spPr bwMode="auto">
        <a:xfrm>
          <a:off x="1847850" y="628173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2" name="Line 317"/>
        <xdr:cNvSpPr>
          <a:spLocks noChangeShapeType="1"/>
        </xdr:cNvSpPr>
      </xdr:nvSpPr>
      <xdr:spPr bwMode="auto">
        <a:xfrm>
          <a:off x="4305300" y="628173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3" name="Line 319"/>
        <xdr:cNvSpPr>
          <a:spLocks noChangeShapeType="1"/>
        </xdr:cNvSpPr>
      </xdr:nvSpPr>
      <xdr:spPr bwMode="auto">
        <a:xfrm>
          <a:off x="4305300" y="628173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222</xdr:row>
      <xdr:rowOff>9525</xdr:rowOff>
    </xdr:from>
    <xdr:to>
      <xdr:col>2</xdr:col>
      <xdr:colOff>685800</xdr:colOff>
      <xdr:row>226</xdr:row>
      <xdr:rowOff>0</xdr:rowOff>
    </xdr:to>
    <xdr:sp macro="" textlink="">
      <xdr:nvSpPr>
        <xdr:cNvPr id="234" name="Line 321"/>
        <xdr:cNvSpPr>
          <a:spLocks noChangeShapeType="1"/>
        </xdr:cNvSpPr>
      </xdr:nvSpPr>
      <xdr:spPr bwMode="auto">
        <a:xfrm>
          <a:off x="4305300" y="628173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254</xdr:row>
      <xdr:rowOff>9525</xdr:rowOff>
    </xdr:from>
    <xdr:to>
      <xdr:col>0</xdr:col>
      <xdr:colOff>1847850</xdr:colOff>
      <xdr:row>258</xdr:row>
      <xdr:rowOff>0</xdr:rowOff>
    </xdr:to>
    <xdr:sp macro="" textlink="">
      <xdr:nvSpPr>
        <xdr:cNvPr id="235" name="Line 316"/>
        <xdr:cNvSpPr>
          <a:spLocks noChangeShapeType="1"/>
        </xdr:cNvSpPr>
      </xdr:nvSpPr>
      <xdr:spPr bwMode="auto">
        <a:xfrm>
          <a:off x="1847850" y="719232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254</xdr:row>
      <xdr:rowOff>9525</xdr:rowOff>
    </xdr:from>
    <xdr:to>
      <xdr:col>2</xdr:col>
      <xdr:colOff>685800</xdr:colOff>
      <xdr:row>258</xdr:row>
      <xdr:rowOff>0</xdr:rowOff>
    </xdr:to>
    <xdr:sp macro="" textlink="">
      <xdr:nvSpPr>
        <xdr:cNvPr id="236" name="Line 317"/>
        <xdr:cNvSpPr>
          <a:spLocks noChangeShapeType="1"/>
        </xdr:cNvSpPr>
      </xdr:nvSpPr>
      <xdr:spPr bwMode="auto">
        <a:xfrm>
          <a:off x="4305300" y="719232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254</xdr:row>
      <xdr:rowOff>9525</xdr:rowOff>
    </xdr:from>
    <xdr:to>
      <xdr:col>2</xdr:col>
      <xdr:colOff>685800</xdr:colOff>
      <xdr:row>258</xdr:row>
      <xdr:rowOff>0</xdr:rowOff>
    </xdr:to>
    <xdr:sp macro="" textlink="">
      <xdr:nvSpPr>
        <xdr:cNvPr id="237" name="Line 319"/>
        <xdr:cNvSpPr>
          <a:spLocks noChangeShapeType="1"/>
        </xdr:cNvSpPr>
      </xdr:nvSpPr>
      <xdr:spPr bwMode="auto">
        <a:xfrm>
          <a:off x="4305300" y="719232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254</xdr:row>
      <xdr:rowOff>9525</xdr:rowOff>
    </xdr:from>
    <xdr:to>
      <xdr:col>2</xdr:col>
      <xdr:colOff>685800</xdr:colOff>
      <xdr:row>258</xdr:row>
      <xdr:rowOff>0</xdr:rowOff>
    </xdr:to>
    <xdr:sp macro="" textlink="">
      <xdr:nvSpPr>
        <xdr:cNvPr id="238" name="Line 321"/>
        <xdr:cNvSpPr>
          <a:spLocks noChangeShapeType="1"/>
        </xdr:cNvSpPr>
      </xdr:nvSpPr>
      <xdr:spPr bwMode="auto">
        <a:xfrm>
          <a:off x="4305300" y="719232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286</xdr:row>
      <xdr:rowOff>9525</xdr:rowOff>
    </xdr:from>
    <xdr:to>
      <xdr:col>0</xdr:col>
      <xdr:colOff>1847850</xdr:colOff>
      <xdr:row>290</xdr:row>
      <xdr:rowOff>0</xdr:rowOff>
    </xdr:to>
    <xdr:sp macro="" textlink="">
      <xdr:nvSpPr>
        <xdr:cNvPr id="239" name="Line 316"/>
        <xdr:cNvSpPr>
          <a:spLocks noChangeShapeType="1"/>
        </xdr:cNvSpPr>
      </xdr:nvSpPr>
      <xdr:spPr bwMode="auto">
        <a:xfrm>
          <a:off x="1847850" y="810291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286</xdr:row>
      <xdr:rowOff>9525</xdr:rowOff>
    </xdr:from>
    <xdr:to>
      <xdr:col>2</xdr:col>
      <xdr:colOff>685800</xdr:colOff>
      <xdr:row>290</xdr:row>
      <xdr:rowOff>0</xdr:rowOff>
    </xdr:to>
    <xdr:sp macro="" textlink="">
      <xdr:nvSpPr>
        <xdr:cNvPr id="240" name="Line 317"/>
        <xdr:cNvSpPr>
          <a:spLocks noChangeShapeType="1"/>
        </xdr:cNvSpPr>
      </xdr:nvSpPr>
      <xdr:spPr bwMode="auto">
        <a:xfrm>
          <a:off x="4305300" y="810291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286</xdr:row>
      <xdr:rowOff>9525</xdr:rowOff>
    </xdr:from>
    <xdr:to>
      <xdr:col>2</xdr:col>
      <xdr:colOff>685800</xdr:colOff>
      <xdr:row>290</xdr:row>
      <xdr:rowOff>0</xdr:rowOff>
    </xdr:to>
    <xdr:sp macro="" textlink="">
      <xdr:nvSpPr>
        <xdr:cNvPr id="241" name="Line 319"/>
        <xdr:cNvSpPr>
          <a:spLocks noChangeShapeType="1"/>
        </xdr:cNvSpPr>
      </xdr:nvSpPr>
      <xdr:spPr bwMode="auto">
        <a:xfrm>
          <a:off x="4305300" y="810291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286</xdr:row>
      <xdr:rowOff>9525</xdr:rowOff>
    </xdr:from>
    <xdr:to>
      <xdr:col>2</xdr:col>
      <xdr:colOff>685800</xdr:colOff>
      <xdr:row>290</xdr:row>
      <xdr:rowOff>0</xdr:rowOff>
    </xdr:to>
    <xdr:sp macro="" textlink="">
      <xdr:nvSpPr>
        <xdr:cNvPr id="242" name="Line 321"/>
        <xdr:cNvSpPr>
          <a:spLocks noChangeShapeType="1"/>
        </xdr:cNvSpPr>
      </xdr:nvSpPr>
      <xdr:spPr bwMode="auto">
        <a:xfrm>
          <a:off x="4305300" y="81029175"/>
          <a:ext cx="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1847850</xdr:colOff>
      <xdr:row>318</xdr:row>
      <xdr:rowOff>9525</xdr:rowOff>
    </xdr:from>
    <xdr:to>
      <xdr:col>0</xdr:col>
      <xdr:colOff>1847850</xdr:colOff>
      <xdr:row>322</xdr:row>
      <xdr:rowOff>0</xdr:rowOff>
    </xdr:to>
    <xdr:sp macro="" textlink="">
      <xdr:nvSpPr>
        <xdr:cNvPr id="243" name="Line 316"/>
        <xdr:cNvSpPr>
          <a:spLocks noChangeShapeType="1"/>
        </xdr:cNvSpPr>
      </xdr:nvSpPr>
      <xdr:spPr bwMode="auto">
        <a:xfrm>
          <a:off x="1847850" y="90135075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318</xdr:row>
      <xdr:rowOff>9525</xdr:rowOff>
    </xdr:from>
    <xdr:to>
      <xdr:col>2</xdr:col>
      <xdr:colOff>685800</xdr:colOff>
      <xdr:row>322</xdr:row>
      <xdr:rowOff>0</xdr:rowOff>
    </xdr:to>
    <xdr:sp macro="" textlink="">
      <xdr:nvSpPr>
        <xdr:cNvPr id="244" name="Line 317"/>
        <xdr:cNvSpPr>
          <a:spLocks noChangeShapeType="1"/>
        </xdr:cNvSpPr>
      </xdr:nvSpPr>
      <xdr:spPr bwMode="auto">
        <a:xfrm>
          <a:off x="4305300" y="90135075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318</xdr:row>
      <xdr:rowOff>9525</xdr:rowOff>
    </xdr:from>
    <xdr:to>
      <xdr:col>2</xdr:col>
      <xdr:colOff>685800</xdr:colOff>
      <xdr:row>322</xdr:row>
      <xdr:rowOff>0</xdr:rowOff>
    </xdr:to>
    <xdr:sp macro="" textlink="">
      <xdr:nvSpPr>
        <xdr:cNvPr id="245" name="Line 319"/>
        <xdr:cNvSpPr>
          <a:spLocks noChangeShapeType="1"/>
        </xdr:cNvSpPr>
      </xdr:nvSpPr>
      <xdr:spPr bwMode="auto">
        <a:xfrm>
          <a:off x="4305300" y="90135075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318</xdr:row>
      <xdr:rowOff>9525</xdr:rowOff>
    </xdr:from>
    <xdr:to>
      <xdr:col>2</xdr:col>
      <xdr:colOff>685800</xdr:colOff>
      <xdr:row>322</xdr:row>
      <xdr:rowOff>0</xdr:rowOff>
    </xdr:to>
    <xdr:sp macro="" textlink="">
      <xdr:nvSpPr>
        <xdr:cNvPr id="246" name="Line 321"/>
        <xdr:cNvSpPr>
          <a:spLocks noChangeShapeType="1"/>
        </xdr:cNvSpPr>
      </xdr:nvSpPr>
      <xdr:spPr bwMode="auto">
        <a:xfrm>
          <a:off x="4305300" y="90135075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27</xdr:row>
      <xdr:rowOff>9525</xdr:rowOff>
    </xdr:from>
    <xdr:to>
      <xdr:col>2</xdr:col>
      <xdr:colOff>542925</xdr:colOff>
      <xdr:row>32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3038475" y="7705725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27</xdr:row>
      <xdr:rowOff>9525</xdr:rowOff>
    </xdr:from>
    <xdr:to>
      <xdr:col>7</xdr:col>
      <xdr:colOff>542925</xdr:colOff>
      <xdr:row>32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9429750" y="7705725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A2" sqref="A2:K2"/>
    </sheetView>
  </sheetViews>
  <sheetFormatPr defaultColWidth="18" defaultRowHeight="22.5"/>
  <cols>
    <col min="1" max="1" width="10.5" style="1" customWidth="1"/>
    <col min="2" max="2" width="18" style="1"/>
    <col min="3" max="3" width="10" style="1" customWidth="1"/>
    <col min="4" max="4" width="14.375" style="1" customWidth="1"/>
    <col min="5" max="5" width="14.75" style="1" customWidth="1"/>
    <col min="6" max="7" width="11.875" style="1" customWidth="1"/>
    <col min="8" max="8" width="10.125" style="1" customWidth="1"/>
    <col min="9" max="9" width="13.5" style="1" customWidth="1"/>
    <col min="10" max="10" width="10.375" style="1" customWidth="1"/>
    <col min="11" max="11" width="14.625" style="1" customWidth="1"/>
    <col min="12" max="16384" width="18" style="1"/>
  </cols>
  <sheetData>
    <row r="1" spans="1:11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3.25">
      <c r="A2" s="214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35.25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ht="23.25">
      <c r="A4" s="2"/>
      <c r="B4" s="3"/>
      <c r="C4" s="1" t="s">
        <v>2</v>
      </c>
      <c r="D4" s="4" t="s">
        <v>3</v>
      </c>
      <c r="E4" s="217" t="s">
        <v>4</v>
      </c>
      <c r="F4" s="212"/>
      <c r="G4" s="212"/>
      <c r="H4" s="212"/>
      <c r="I4" s="212"/>
      <c r="J4" s="217" t="s">
        <v>5</v>
      </c>
      <c r="K4" s="212"/>
    </row>
    <row r="5" spans="1:11" ht="23.25">
      <c r="A5" s="2" t="s">
        <v>6</v>
      </c>
      <c r="B5" s="5" t="s">
        <v>7</v>
      </c>
      <c r="C5" s="1" t="s">
        <v>8</v>
      </c>
      <c r="D5" s="6" t="s">
        <v>9</v>
      </c>
      <c r="E5" s="6" t="s">
        <v>10</v>
      </c>
      <c r="F5" s="7" t="s">
        <v>11</v>
      </c>
      <c r="G5" s="7" t="s">
        <v>11</v>
      </c>
      <c r="H5" s="7" t="s">
        <v>12</v>
      </c>
      <c r="I5" s="8" t="s">
        <v>13</v>
      </c>
      <c r="J5" s="217" t="s">
        <v>14</v>
      </c>
      <c r="K5" s="212"/>
    </row>
    <row r="6" spans="1:11" ht="23.25">
      <c r="A6" s="9"/>
      <c r="B6" s="10"/>
      <c r="C6" s="11" t="s">
        <v>15</v>
      </c>
      <c r="D6" s="12" t="s">
        <v>16</v>
      </c>
      <c r="E6" s="13"/>
      <c r="F6" s="14" t="s">
        <v>17</v>
      </c>
      <c r="G6" s="14" t="s">
        <v>18</v>
      </c>
      <c r="H6" s="14" t="s">
        <v>19</v>
      </c>
      <c r="I6" s="14" t="s">
        <v>20</v>
      </c>
      <c r="J6" s="15" t="s">
        <v>21</v>
      </c>
      <c r="K6" s="16" t="s">
        <v>16</v>
      </c>
    </row>
    <row r="7" spans="1:11">
      <c r="A7" s="17">
        <v>20729</v>
      </c>
      <c r="B7" s="18" t="s">
        <v>22</v>
      </c>
      <c r="C7" s="19"/>
      <c r="D7" s="20">
        <v>4432000</v>
      </c>
      <c r="E7" s="21"/>
      <c r="F7" s="22"/>
      <c r="G7" s="23"/>
      <c r="H7" s="21"/>
      <c r="I7" s="20"/>
      <c r="J7" s="24" t="s">
        <v>23</v>
      </c>
      <c r="K7" s="25">
        <v>4432000</v>
      </c>
    </row>
    <row r="8" spans="1:11">
      <c r="A8" s="26"/>
      <c r="B8" s="27" t="s">
        <v>24</v>
      </c>
      <c r="C8" s="28"/>
      <c r="D8" s="29">
        <v>35058</v>
      </c>
      <c r="E8" s="30"/>
      <c r="F8" s="31"/>
      <c r="G8" s="32"/>
      <c r="H8" s="30"/>
      <c r="I8" s="29"/>
      <c r="J8" s="33" t="s">
        <v>23</v>
      </c>
      <c r="K8" s="34">
        <v>35058</v>
      </c>
    </row>
    <row r="9" spans="1:11">
      <c r="A9" s="26"/>
      <c r="B9" s="27" t="s">
        <v>25</v>
      </c>
      <c r="C9" s="28" t="s">
        <v>26</v>
      </c>
      <c r="D9" s="29"/>
      <c r="E9" s="30">
        <v>1455.15</v>
      </c>
      <c r="F9" s="31">
        <v>153.15</v>
      </c>
      <c r="G9" s="32">
        <v>183.78</v>
      </c>
      <c r="H9" s="30">
        <v>1270.92</v>
      </c>
      <c r="I9" s="29"/>
      <c r="J9" s="35" t="s">
        <v>27</v>
      </c>
      <c r="K9" s="29">
        <f>E9+F9+G9+H9</f>
        <v>3063</v>
      </c>
    </row>
    <row r="10" spans="1:11">
      <c r="A10" s="26"/>
      <c r="B10" s="27" t="s">
        <v>28</v>
      </c>
      <c r="C10" s="28"/>
      <c r="D10" s="29">
        <v>12357.31</v>
      </c>
      <c r="E10" s="30">
        <v>12357.31</v>
      </c>
      <c r="F10" s="31"/>
      <c r="G10" s="32"/>
      <c r="H10" s="30"/>
      <c r="I10" s="29"/>
      <c r="J10" s="35" t="s">
        <v>27</v>
      </c>
      <c r="K10" s="29">
        <v>10920</v>
      </c>
    </row>
    <row r="11" spans="1:11">
      <c r="A11" s="26"/>
      <c r="B11" s="27" t="s">
        <v>29</v>
      </c>
      <c r="C11" s="28"/>
      <c r="D11" s="29"/>
      <c r="E11" s="30"/>
      <c r="F11" s="31"/>
      <c r="G11" s="32"/>
      <c r="H11" s="30"/>
      <c r="I11" s="29"/>
      <c r="J11" s="36" t="s">
        <v>30</v>
      </c>
      <c r="K11" s="34">
        <v>10920</v>
      </c>
    </row>
    <row r="12" spans="1:11">
      <c r="A12" s="37">
        <v>20731</v>
      </c>
      <c r="B12" s="27" t="s">
        <v>25</v>
      </c>
      <c r="C12" s="28" t="s">
        <v>31</v>
      </c>
      <c r="D12" s="29"/>
      <c r="E12" s="30">
        <v>428.09</v>
      </c>
      <c r="F12" s="31">
        <v>45.05</v>
      </c>
      <c r="G12" s="32">
        <v>54.06</v>
      </c>
      <c r="H12" s="30">
        <v>373.8</v>
      </c>
      <c r="I12" s="29"/>
      <c r="J12" s="35" t="s">
        <v>27</v>
      </c>
      <c r="K12" s="29">
        <f>E12+F12+G12+H12</f>
        <v>901</v>
      </c>
    </row>
    <row r="13" spans="1:11">
      <c r="A13" s="37">
        <v>20732</v>
      </c>
      <c r="B13" s="27" t="s">
        <v>25</v>
      </c>
      <c r="C13" s="28" t="s">
        <v>32</v>
      </c>
      <c r="D13" s="29"/>
      <c r="E13" s="30">
        <v>530.44000000000005</v>
      </c>
      <c r="F13" s="31">
        <v>57.8</v>
      </c>
      <c r="G13" s="32">
        <v>69.36</v>
      </c>
      <c r="H13" s="30">
        <v>498.4</v>
      </c>
      <c r="I13" s="29"/>
      <c r="J13" s="35" t="s">
        <v>27</v>
      </c>
      <c r="K13" s="29">
        <f>E13+F13+G13+H13</f>
        <v>1156</v>
      </c>
    </row>
    <row r="14" spans="1:11">
      <c r="A14" s="37">
        <v>20735</v>
      </c>
      <c r="B14" s="27" t="s">
        <v>25</v>
      </c>
      <c r="C14" s="28" t="s">
        <v>33</v>
      </c>
      <c r="D14" s="29"/>
      <c r="E14" s="30">
        <v>837.49</v>
      </c>
      <c r="F14" s="31">
        <v>88.25</v>
      </c>
      <c r="G14" s="32">
        <v>105.9</v>
      </c>
      <c r="H14" s="30">
        <v>733.36</v>
      </c>
      <c r="I14" s="29"/>
      <c r="J14" s="35" t="s">
        <v>27</v>
      </c>
      <c r="K14" s="29">
        <f>E14+F14+G14+H14</f>
        <v>1765</v>
      </c>
    </row>
    <row r="15" spans="1:11">
      <c r="A15" s="37">
        <v>20736</v>
      </c>
      <c r="B15" s="27" t="s">
        <v>25</v>
      </c>
      <c r="C15" s="28" t="s">
        <v>34</v>
      </c>
      <c r="D15" s="29"/>
      <c r="E15" s="30">
        <v>679.96</v>
      </c>
      <c r="F15" s="31">
        <v>71.5</v>
      </c>
      <c r="G15" s="32">
        <v>85.8</v>
      </c>
      <c r="H15" s="30">
        <v>592.74</v>
      </c>
      <c r="I15" s="29"/>
      <c r="J15" s="35" t="s">
        <v>27</v>
      </c>
      <c r="K15" s="29">
        <f>E15+F15+G15+H15</f>
        <v>1430</v>
      </c>
    </row>
    <row r="16" spans="1:11">
      <c r="A16" s="37">
        <v>20737</v>
      </c>
      <c r="B16" s="27" t="s">
        <v>25</v>
      </c>
      <c r="C16" s="28" t="s">
        <v>35</v>
      </c>
      <c r="D16" s="29"/>
      <c r="E16" s="30">
        <v>153.08000000000001</v>
      </c>
      <c r="F16" s="31">
        <v>16.100000000000001</v>
      </c>
      <c r="G16" s="32">
        <v>19.32</v>
      </c>
      <c r="H16" s="30">
        <v>133.5</v>
      </c>
      <c r="I16" s="29"/>
      <c r="J16" s="35" t="s">
        <v>27</v>
      </c>
      <c r="K16" s="29">
        <f>E16+F16+G16+H16</f>
        <v>322</v>
      </c>
    </row>
    <row r="17" spans="1:11">
      <c r="A17" s="26"/>
      <c r="B17" s="27" t="s">
        <v>24</v>
      </c>
      <c r="C17" s="28"/>
      <c r="D17" s="29">
        <v>6885</v>
      </c>
      <c r="E17" s="30"/>
      <c r="F17" s="31"/>
      <c r="G17" s="32"/>
      <c r="H17" s="30"/>
      <c r="I17" s="29"/>
      <c r="J17" s="36" t="s">
        <v>23</v>
      </c>
      <c r="K17" s="34">
        <v>6885</v>
      </c>
    </row>
    <row r="18" spans="1:11">
      <c r="A18" s="26" t="s">
        <v>36</v>
      </c>
      <c r="B18" s="27" t="s">
        <v>25</v>
      </c>
      <c r="C18" s="28" t="s">
        <v>37</v>
      </c>
      <c r="D18" s="29"/>
      <c r="E18" s="30">
        <v>924.71</v>
      </c>
      <c r="F18" s="31">
        <v>100.95</v>
      </c>
      <c r="G18" s="32">
        <v>121.14</v>
      </c>
      <c r="H18" s="30">
        <v>872.2</v>
      </c>
      <c r="I18" s="29"/>
      <c r="J18" s="35" t="s">
        <v>27</v>
      </c>
      <c r="K18" s="29">
        <f t="shared" ref="K18:K24" si="0">E18+F18+G18+H18</f>
        <v>2019.0000000000002</v>
      </c>
    </row>
    <row r="19" spans="1:11">
      <c r="A19" s="26" t="s">
        <v>38</v>
      </c>
      <c r="B19" s="27" t="s">
        <v>25</v>
      </c>
      <c r="C19" s="28" t="s">
        <v>39</v>
      </c>
      <c r="D19" s="29"/>
      <c r="E19" s="30">
        <v>1564.62</v>
      </c>
      <c r="F19" s="31">
        <v>163.85</v>
      </c>
      <c r="G19" s="32">
        <v>196.62</v>
      </c>
      <c r="H19" s="30">
        <v>1351.91</v>
      </c>
      <c r="I19" s="29"/>
      <c r="J19" s="35" t="s">
        <v>27</v>
      </c>
      <c r="K19" s="29">
        <f t="shared" si="0"/>
        <v>3277</v>
      </c>
    </row>
    <row r="20" spans="1:11">
      <c r="A20" s="26" t="s">
        <v>40</v>
      </c>
      <c r="B20" s="27" t="s">
        <v>25</v>
      </c>
      <c r="C20" s="28" t="s">
        <v>41</v>
      </c>
      <c r="D20" s="29"/>
      <c r="E20" s="30">
        <v>1003.92</v>
      </c>
      <c r="F20" s="31">
        <v>105.6</v>
      </c>
      <c r="G20" s="32">
        <v>126.72</v>
      </c>
      <c r="H20" s="30">
        <v>875.76</v>
      </c>
      <c r="I20" s="29"/>
      <c r="J20" s="35" t="s">
        <v>27</v>
      </c>
      <c r="K20" s="29">
        <f t="shared" si="0"/>
        <v>2112</v>
      </c>
    </row>
    <row r="21" spans="1:11">
      <c r="A21" s="26"/>
      <c r="B21" s="27" t="s">
        <v>42</v>
      </c>
      <c r="C21" s="28"/>
      <c r="D21" s="29"/>
      <c r="E21" s="30">
        <v>200</v>
      </c>
      <c r="F21" s="31"/>
      <c r="G21" s="32"/>
      <c r="H21" s="30"/>
      <c r="I21" s="29"/>
      <c r="J21" s="35" t="s">
        <v>27</v>
      </c>
      <c r="K21" s="29">
        <f t="shared" si="0"/>
        <v>200</v>
      </c>
    </row>
    <row r="22" spans="1:11">
      <c r="A22" s="37">
        <v>20749</v>
      </c>
      <c r="B22" s="27" t="s">
        <v>25</v>
      </c>
      <c r="C22" s="28" t="s">
        <v>43</v>
      </c>
      <c r="D22" s="29"/>
      <c r="E22" s="30">
        <v>182.45</v>
      </c>
      <c r="F22" s="31">
        <v>17.149999999999999</v>
      </c>
      <c r="G22" s="32">
        <v>20.58</v>
      </c>
      <c r="H22" s="30">
        <v>122.82</v>
      </c>
      <c r="I22" s="29"/>
      <c r="J22" s="35" t="s">
        <v>27</v>
      </c>
      <c r="K22" s="29">
        <f t="shared" si="0"/>
        <v>343</v>
      </c>
    </row>
    <row r="23" spans="1:11">
      <c r="A23" s="37">
        <v>20752</v>
      </c>
      <c r="B23" s="27" t="s">
        <v>25</v>
      </c>
      <c r="C23" s="28" t="s">
        <v>44</v>
      </c>
      <c r="D23" s="29"/>
      <c r="E23" s="30">
        <v>2399.44</v>
      </c>
      <c r="F23" s="31">
        <v>255.7</v>
      </c>
      <c r="G23" s="32">
        <v>306.83999999999997</v>
      </c>
      <c r="H23" s="30">
        <v>2152.02</v>
      </c>
      <c r="I23" s="29"/>
      <c r="J23" s="35" t="s">
        <v>27</v>
      </c>
      <c r="K23" s="29">
        <f t="shared" si="0"/>
        <v>5114</v>
      </c>
    </row>
    <row r="24" spans="1:11">
      <c r="A24" s="37">
        <v>20753</v>
      </c>
      <c r="B24" s="27" t="s">
        <v>25</v>
      </c>
      <c r="C24" s="28" t="s">
        <v>45</v>
      </c>
      <c r="D24" s="29"/>
      <c r="E24" s="30">
        <v>1179.25</v>
      </c>
      <c r="F24" s="31">
        <v>125.1</v>
      </c>
      <c r="G24" s="32">
        <v>150.12</v>
      </c>
      <c r="H24" s="30">
        <v>1047.53</v>
      </c>
      <c r="I24" s="29"/>
      <c r="J24" s="35" t="s">
        <v>27</v>
      </c>
      <c r="K24" s="29">
        <f t="shared" si="0"/>
        <v>2502</v>
      </c>
    </row>
    <row r="25" spans="1:11">
      <c r="A25" s="37"/>
      <c r="B25" s="27" t="s">
        <v>28</v>
      </c>
      <c r="C25" s="28"/>
      <c r="D25" s="29">
        <v>32752.66</v>
      </c>
      <c r="E25" s="30">
        <v>32752.66</v>
      </c>
      <c r="F25" s="31"/>
      <c r="G25" s="32"/>
      <c r="H25" s="30"/>
      <c r="I25" s="29"/>
      <c r="J25" s="35"/>
      <c r="K25" s="29">
        <v>0</v>
      </c>
    </row>
    <row r="26" spans="1:11" ht="23.25">
      <c r="A26" s="212" t="s">
        <v>46</v>
      </c>
      <c r="B26" s="213"/>
      <c r="C26" s="38"/>
      <c r="D26" s="39">
        <f>SUM(D7:D25)</f>
        <v>4519052.97</v>
      </c>
      <c r="E26" s="40">
        <f>SUM(E7:E25)</f>
        <v>56648.569999999992</v>
      </c>
      <c r="F26" s="41">
        <f>SUM(F7:F25)</f>
        <v>1200.2</v>
      </c>
      <c r="G26" s="42">
        <f>SUM(G7:G25)</f>
        <v>1440.2400000000002</v>
      </c>
      <c r="H26" s="40">
        <f>SUM(H7:H25)</f>
        <v>10024.960000000001</v>
      </c>
      <c r="I26" s="39"/>
      <c r="J26" s="43"/>
      <c r="K26" s="39"/>
    </row>
    <row r="27" spans="1:11" ht="23.25">
      <c r="A27" s="214" t="s">
        <v>0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pans="1:11" ht="35.25">
      <c r="A28" s="216" t="s">
        <v>1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</row>
    <row r="29" spans="1:11" ht="23.25">
      <c r="A29" s="2"/>
      <c r="B29" s="3"/>
      <c r="C29" s="1" t="s">
        <v>2</v>
      </c>
      <c r="D29" s="4" t="s">
        <v>3</v>
      </c>
      <c r="E29" s="217" t="s">
        <v>4</v>
      </c>
      <c r="F29" s="212"/>
      <c r="G29" s="212"/>
      <c r="H29" s="212"/>
      <c r="I29" s="212"/>
      <c r="J29" s="217" t="s">
        <v>5</v>
      </c>
      <c r="K29" s="212"/>
    </row>
    <row r="30" spans="1:11" ht="23.25">
      <c r="A30" s="2" t="s">
        <v>6</v>
      </c>
      <c r="B30" s="5" t="s">
        <v>7</v>
      </c>
      <c r="C30" s="1" t="s">
        <v>8</v>
      </c>
      <c r="D30" s="6" t="s">
        <v>9</v>
      </c>
      <c r="E30" s="6" t="s">
        <v>10</v>
      </c>
      <c r="F30" s="7" t="s">
        <v>11</v>
      </c>
      <c r="G30" s="7" t="s">
        <v>11</v>
      </c>
      <c r="H30" s="7" t="s">
        <v>12</v>
      </c>
      <c r="I30" s="8" t="s">
        <v>13</v>
      </c>
      <c r="J30" s="217" t="s">
        <v>14</v>
      </c>
      <c r="K30" s="212"/>
    </row>
    <row r="31" spans="1:11" ht="23.25">
      <c r="A31" s="9"/>
      <c r="B31" s="10"/>
      <c r="C31" s="11" t="s">
        <v>15</v>
      </c>
      <c r="D31" s="12" t="s">
        <v>16</v>
      </c>
      <c r="E31" s="13"/>
      <c r="F31" s="14" t="s">
        <v>17</v>
      </c>
      <c r="G31" s="14" t="s">
        <v>18</v>
      </c>
      <c r="H31" s="14" t="s">
        <v>19</v>
      </c>
      <c r="I31" s="14" t="s">
        <v>20</v>
      </c>
      <c r="J31" s="15" t="s">
        <v>21</v>
      </c>
      <c r="K31" s="16" t="s">
        <v>16</v>
      </c>
    </row>
    <row r="32" spans="1:11">
      <c r="A32" s="37">
        <v>20756</v>
      </c>
      <c r="B32" s="27" t="s">
        <v>25</v>
      </c>
      <c r="C32" s="28" t="s">
        <v>47</v>
      </c>
      <c r="D32" s="29"/>
      <c r="E32" s="30">
        <v>434.32</v>
      </c>
      <c r="F32" s="31">
        <v>48.8</v>
      </c>
      <c r="G32" s="32">
        <v>58.56</v>
      </c>
      <c r="H32" s="30">
        <v>434.32</v>
      </c>
      <c r="I32" s="29"/>
      <c r="J32" s="35" t="s">
        <v>27</v>
      </c>
      <c r="K32" s="29">
        <f>E32+F32+G32+H32</f>
        <v>976</v>
      </c>
    </row>
    <row r="33" spans="1:11">
      <c r="A33" s="44">
        <v>20757</v>
      </c>
      <c r="B33" s="45" t="s">
        <v>25</v>
      </c>
      <c r="C33" s="46" t="s">
        <v>48</v>
      </c>
      <c r="D33" s="47"/>
      <c r="E33" s="48">
        <v>1869</v>
      </c>
      <c r="F33" s="49">
        <v>204.75</v>
      </c>
      <c r="G33" s="50">
        <v>245.7</v>
      </c>
      <c r="H33" s="48">
        <v>1775.55</v>
      </c>
      <c r="I33" s="47"/>
      <c r="J33" s="51" t="s">
        <v>27</v>
      </c>
      <c r="K33" s="47">
        <f>E33+F33+G33+H33</f>
        <v>4095</v>
      </c>
    </row>
    <row r="34" spans="1:11">
      <c r="A34" s="26"/>
      <c r="B34" s="27" t="s">
        <v>28</v>
      </c>
      <c r="C34" s="28"/>
      <c r="D34" s="29">
        <v>523474.91</v>
      </c>
      <c r="E34" s="30">
        <v>523474.91</v>
      </c>
      <c r="F34" s="31"/>
      <c r="G34" s="32"/>
      <c r="H34" s="30"/>
      <c r="I34" s="29"/>
      <c r="J34" s="33"/>
      <c r="K34" s="34"/>
    </row>
    <row r="35" spans="1:11">
      <c r="A35" s="37">
        <v>20758</v>
      </c>
      <c r="B35" s="27" t="s">
        <v>25</v>
      </c>
      <c r="C35" s="28" t="s">
        <v>49</v>
      </c>
      <c r="D35" s="29"/>
      <c r="E35" s="30">
        <v>823.25</v>
      </c>
      <c r="F35" s="31">
        <v>89.3</v>
      </c>
      <c r="G35" s="32">
        <v>107.16</v>
      </c>
      <c r="H35" s="30">
        <v>766.29</v>
      </c>
      <c r="I35" s="29"/>
      <c r="J35" s="35" t="s">
        <v>27</v>
      </c>
      <c r="K35" s="29">
        <f>E35+F35+G35+H35</f>
        <v>1786</v>
      </c>
    </row>
    <row r="36" spans="1:11">
      <c r="A36" s="26"/>
      <c r="B36" s="27" t="s">
        <v>24</v>
      </c>
      <c r="C36" s="28"/>
      <c r="D36" s="29">
        <v>18295</v>
      </c>
      <c r="E36" s="30"/>
      <c r="F36" s="31"/>
      <c r="G36" s="32"/>
      <c r="H36" s="30"/>
      <c r="I36" s="29"/>
      <c r="J36" s="36" t="s">
        <v>23</v>
      </c>
      <c r="K36" s="34">
        <v>18295</v>
      </c>
    </row>
    <row r="37" spans="1:11">
      <c r="A37" s="37">
        <v>20759</v>
      </c>
      <c r="B37" s="27" t="s">
        <v>25</v>
      </c>
      <c r="C37" s="28" t="s">
        <v>50</v>
      </c>
      <c r="D37" s="29"/>
      <c r="E37" s="30">
        <v>920.26</v>
      </c>
      <c r="F37" s="31">
        <v>77.7</v>
      </c>
      <c r="G37" s="32">
        <v>93.24</v>
      </c>
      <c r="H37" s="30">
        <v>462.8</v>
      </c>
      <c r="I37" s="29"/>
      <c r="J37" s="35" t="s">
        <v>27</v>
      </c>
      <c r="K37" s="29">
        <f>E37+F37+G37+H37</f>
        <v>1554</v>
      </c>
    </row>
    <row r="38" spans="1:11">
      <c r="A38" s="37"/>
      <c r="B38" s="27" t="s">
        <v>24</v>
      </c>
      <c r="C38" s="28"/>
      <c r="D38" s="29">
        <v>5881</v>
      </c>
      <c r="E38" s="30"/>
      <c r="F38" s="31"/>
      <c r="G38" s="32"/>
      <c r="H38" s="30"/>
      <c r="I38" s="29"/>
      <c r="J38" s="36" t="s">
        <v>23</v>
      </c>
      <c r="K38" s="34">
        <v>5881</v>
      </c>
    </row>
    <row r="39" spans="1:11">
      <c r="A39" s="37"/>
      <c r="B39" s="27"/>
      <c r="C39" s="28"/>
      <c r="D39" s="29"/>
      <c r="E39" s="30"/>
      <c r="F39" s="31"/>
      <c r="G39" s="32"/>
      <c r="H39" s="30"/>
      <c r="I39" s="29"/>
      <c r="J39" s="35"/>
      <c r="K39" s="29"/>
    </row>
    <row r="40" spans="1:11">
      <c r="A40" s="37"/>
      <c r="B40" s="27"/>
      <c r="C40" s="28"/>
      <c r="D40" s="29"/>
      <c r="E40" s="30"/>
      <c r="F40" s="31"/>
      <c r="G40" s="32"/>
      <c r="H40" s="30"/>
      <c r="I40" s="29"/>
      <c r="J40" s="35"/>
      <c r="K40" s="29"/>
    </row>
    <row r="41" spans="1:11">
      <c r="A41" s="37"/>
      <c r="B41" s="27"/>
      <c r="C41" s="28"/>
      <c r="D41" s="29"/>
      <c r="E41" s="30"/>
      <c r="F41" s="31"/>
      <c r="G41" s="32"/>
      <c r="H41" s="30"/>
      <c r="I41" s="29"/>
      <c r="J41" s="35"/>
      <c r="K41" s="29"/>
    </row>
    <row r="42" spans="1:11">
      <c r="A42" s="26"/>
      <c r="B42" s="27"/>
      <c r="C42" s="28"/>
      <c r="D42" s="29"/>
      <c r="E42" s="30"/>
      <c r="F42" s="31"/>
      <c r="G42" s="32"/>
      <c r="H42" s="30"/>
      <c r="I42" s="29"/>
      <c r="J42" s="36"/>
      <c r="K42" s="34"/>
    </row>
    <row r="43" spans="1:11">
      <c r="A43" s="26"/>
      <c r="B43" s="27"/>
      <c r="C43" s="28"/>
      <c r="D43" s="29"/>
      <c r="E43" s="30"/>
      <c r="F43" s="31"/>
      <c r="G43" s="32"/>
      <c r="H43" s="30"/>
      <c r="I43" s="29"/>
      <c r="J43" s="35"/>
      <c r="K43" s="29"/>
    </row>
    <row r="44" spans="1:11">
      <c r="A44" s="26"/>
      <c r="B44" s="27"/>
      <c r="C44" s="28"/>
      <c r="D44" s="29"/>
      <c r="E44" s="30"/>
      <c r="F44" s="31"/>
      <c r="G44" s="32"/>
      <c r="H44" s="30"/>
      <c r="I44" s="29"/>
      <c r="J44" s="35"/>
      <c r="K44" s="29"/>
    </row>
    <row r="45" spans="1:11">
      <c r="A45" s="26"/>
      <c r="B45" s="27"/>
      <c r="C45" s="28"/>
      <c r="D45" s="29"/>
      <c r="E45" s="30"/>
      <c r="F45" s="31"/>
      <c r="G45" s="32"/>
      <c r="H45" s="30"/>
      <c r="I45" s="29"/>
      <c r="J45" s="35"/>
      <c r="K45" s="29"/>
    </row>
    <row r="46" spans="1:11">
      <c r="A46" s="26"/>
      <c r="B46" s="27"/>
      <c r="C46" s="28"/>
      <c r="D46" s="29"/>
      <c r="E46" s="30"/>
      <c r="F46" s="31"/>
      <c r="G46" s="32"/>
      <c r="H46" s="30"/>
      <c r="I46" s="29"/>
      <c r="J46" s="35"/>
      <c r="K46" s="29"/>
    </row>
    <row r="47" spans="1:11">
      <c r="A47" s="37"/>
      <c r="B47" s="27"/>
      <c r="C47" s="28"/>
      <c r="D47" s="29"/>
      <c r="E47" s="30"/>
      <c r="F47" s="31"/>
      <c r="G47" s="32"/>
      <c r="H47" s="30"/>
      <c r="I47" s="29"/>
      <c r="J47" s="35"/>
      <c r="K47" s="29"/>
    </row>
    <row r="48" spans="1:11">
      <c r="A48" s="37"/>
      <c r="B48" s="27"/>
      <c r="C48" s="28"/>
      <c r="D48" s="29"/>
      <c r="E48" s="30"/>
      <c r="F48" s="31"/>
      <c r="G48" s="32"/>
      <c r="H48" s="30"/>
      <c r="I48" s="29"/>
      <c r="J48" s="35"/>
      <c r="K48" s="29"/>
    </row>
    <row r="49" spans="1:11">
      <c r="A49" s="37"/>
      <c r="B49" s="27"/>
      <c r="C49" s="28"/>
      <c r="D49" s="29"/>
      <c r="E49" s="30"/>
      <c r="F49" s="31"/>
      <c r="G49" s="32"/>
      <c r="H49" s="30"/>
      <c r="I49" s="29"/>
      <c r="J49" s="35"/>
      <c r="K49" s="29"/>
    </row>
    <row r="50" spans="1:11">
      <c r="A50" s="37"/>
      <c r="B50" s="27"/>
      <c r="C50" s="28"/>
      <c r="D50" s="29"/>
      <c r="E50" s="30"/>
      <c r="F50" s="31"/>
      <c r="G50" s="32"/>
      <c r="H50" s="30"/>
      <c r="I50" s="29"/>
      <c r="J50" s="35"/>
      <c r="K50" s="29"/>
    </row>
    <row r="51" spans="1:11">
      <c r="A51" s="37"/>
      <c r="B51" s="27"/>
      <c r="C51" s="28"/>
      <c r="D51" s="29"/>
      <c r="E51" s="30"/>
      <c r="F51" s="31"/>
      <c r="G51" s="32"/>
      <c r="H51" s="30"/>
      <c r="I51" s="29"/>
      <c r="J51" s="35"/>
      <c r="K51" s="29"/>
    </row>
    <row r="52" spans="1:11" ht="23.25">
      <c r="A52" s="212" t="s">
        <v>46</v>
      </c>
      <c r="B52" s="213"/>
      <c r="C52" s="38"/>
      <c r="D52" s="39">
        <f>SUM(D33:D51)</f>
        <v>547650.90999999992</v>
      </c>
      <c r="E52" s="40">
        <f>SUM(E33:E51)</f>
        <v>527087.41999999993</v>
      </c>
      <c r="F52" s="41">
        <f>SUM(F33:F51)</f>
        <v>371.75</v>
      </c>
      <c r="G52" s="42">
        <f>SUM(G33:G51)</f>
        <v>446.1</v>
      </c>
      <c r="H52" s="40">
        <f>SUM(H33:H51)</f>
        <v>3004.6400000000003</v>
      </c>
      <c r="I52" s="39"/>
      <c r="J52" s="43"/>
      <c r="K52" s="39"/>
    </row>
  </sheetData>
  <mergeCells count="13">
    <mergeCell ref="J5:K5"/>
    <mergeCell ref="A1:K1"/>
    <mergeCell ref="A2:K2"/>
    <mergeCell ref="A3:K3"/>
    <mergeCell ref="E4:I4"/>
    <mergeCell ref="J4:K4"/>
    <mergeCell ref="A52:B52"/>
    <mergeCell ref="A26:B26"/>
    <mergeCell ref="A27:K27"/>
    <mergeCell ref="A28:K28"/>
    <mergeCell ref="E29:I29"/>
    <mergeCell ref="J29:K29"/>
    <mergeCell ref="J30:K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3"/>
  <sheetViews>
    <sheetView topLeftCell="A46" workbookViewId="0">
      <selection activeCell="L71" sqref="L71"/>
    </sheetView>
  </sheetViews>
  <sheetFormatPr defaultRowHeight="22.5"/>
  <cols>
    <col min="1" max="1" width="14.125" style="1" customWidth="1"/>
    <col min="2" max="2" width="23" style="1" customWidth="1"/>
    <col min="3" max="4" width="9" style="1"/>
    <col min="5" max="5" width="13.125" style="1" customWidth="1"/>
    <col min="6" max="6" width="10.25" style="1" customWidth="1"/>
    <col min="7" max="7" width="11.25" style="1" customWidth="1"/>
    <col min="8" max="8" width="11.125" style="1" customWidth="1"/>
    <col min="9" max="10" width="9.875" style="1" customWidth="1"/>
    <col min="11" max="11" width="11.25" style="1" customWidth="1"/>
    <col min="12" max="12" width="9" style="1"/>
    <col min="13" max="13" width="11.375" style="1" customWidth="1"/>
    <col min="14" max="14" width="9" style="1"/>
    <col min="15" max="15" width="12.875" style="1" customWidth="1"/>
    <col min="16" max="16384" width="9" style="1"/>
  </cols>
  <sheetData>
    <row r="1" spans="1:13">
      <c r="A1" s="215" t="s">
        <v>51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30">
      <c r="A2" s="218" t="s">
        <v>52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3" ht="23.25">
      <c r="A3" s="2"/>
      <c r="B3" s="3"/>
      <c r="C3" s="3" t="s">
        <v>15</v>
      </c>
      <c r="D3" s="3" t="s">
        <v>53</v>
      </c>
      <c r="E3" s="217" t="s">
        <v>4</v>
      </c>
      <c r="F3" s="212"/>
      <c r="G3" s="217" t="s">
        <v>3</v>
      </c>
      <c r="H3" s="212"/>
      <c r="I3" s="212"/>
      <c r="J3" s="212"/>
      <c r="K3" s="213"/>
      <c r="L3" s="214" t="s">
        <v>5</v>
      </c>
      <c r="M3" s="214"/>
    </row>
    <row r="4" spans="1:13" ht="23.25">
      <c r="A4" s="2" t="s">
        <v>6</v>
      </c>
      <c r="B4" s="5" t="s">
        <v>7</v>
      </c>
      <c r="C4" s="2" t="s">
        <v>54</v>
      </c>
      <c r="D4" s="5" t="s">
        <v>55</v>
      </c>
      <c r="E4" s="52" t="s">
        <v>9</v>
      </c>
      <c r="F4" s="52" t="s">
        <v>56</v>
      </c>
      <c r="G4" s="223">
        <v>100</v>
      </c>
      <c r="H4" s="223">
        <v>130</v>
      </c>
      <c r="I4" s="225">
        <v>200</v>
      </c>
      <c r="J4" s="225">
        <v>250</v>
      </c>
      <c r="K4" s="225">
        <v>270</v>
      </c>
      <c r="L4" s="217" t="s">
        <v>14</v>
      </c>
      <c r="M4" s="212"/>
    </row>
    <row r="5" spans="1:13" ht="23.25">
      <c r="A5" s="9"/>
      <c r="B5" s="10"/>
      <c r="C5" s="9"/>
      <c r="D5" s="10"/>
      <c r="E5" s="13"/>
      <c r="F5" s="53" t="s">
        <v>57</v>
      </c>
      <c r="G5" s="224"/>
      <c r="H5" s="224"/>
      <c r="I5" s="226"/>
      <c r="J5" s="226"/>
      <c r="K5" s="226"/>
      <c r="L5" s="54" t="s">
        <v>58</v>
      </c>
      <c r="M5" s="11" t="s">
        <v>16</v>
      </c>
    </row>
    <row r="6" spans="1:13">
      <c r="A6" s="55">
        <v>239876</v>
      </c>
      <c r="B6" s="18" t="s">
        <v>59</v>
      </c>
      <c r="C6" s="56">
        <v>1289918</v>
      </c>
      <c r="D6" s="56"/>
      <c r="E6" s="57">
        <v>18900</v>
      </c>
      <c r="F6" s="58"/>
      <c r="G6" s="59"/>
      <c r="H6" s="60"/>
      <c r="I6" s="56"/>
      <c r="J6" s="56"/>
      <c r="K6" s="56"/>
      <c r="L6" s="56">
        <v>700</v>
      </c>
      <c r="M6" s="21">
        <v>18900</v>
      </c>
    </row>
    <row r="7" spans="1:13">
      <c r="A7" s="61"/>
      <c r="B7" s="27" t="s">
        <v>60</v>
      </c>
      <c r="C7" s="62">
        <v>1289919</v>
      </c>
      <c r="D7" s="62"/>
      <c r="E7" s="63">
        <v>18900</v>
      </c>
      <c r="F7" s="64"/>
      <c r="G7" s="26"/>
      <c r="H7" s="65"/>
      <c r="I7" s="62"/>
      <c r="J7" s="62"/>
      <c r="K7" s="62"/>
      <c r="L7" s="62">
        <v>700</v>
      </c>
      <c r="M7" s="30">
        <v>18900</v>
      </c>
    </row>
    <row r="8" spans="1:13">
      <c r="A8" s="61"/>
      <c r="B8" s="27" t="s">
        <v>61</v>
      </c>
      <c r="C8" s="62">
        <v>1289920</v>
      </c>
      <c r="D8" s="62"/>
      <c r="E8" s="63">
        <v>587515.69999999995</v>
      </c>
      <c r="F8" s="66">
        <v>5934.5</v>
      </c>
      <c r="G8" s="26"/>
      <c r="H8" s="65"/>
      <c r="I8" s="62"/>
      <c r="J8" s="62"/>
      <c r="K8" s="62"/>
      <c r="L8" s="62">
        <v>600</v>
      </c>
      <c r="M8" s="30">
        <f>E8+F8</f>
        <v>593450.19999999995</v>
      </c>
    </row>
    <row r="9" spans="1:13">
      <c r="A9" s="61">
        <v>239881</v>
      </c>
      <c r="B9" s="27" t="s">
        <v>62</v>
      </c>
      <c r="C9" s="62">
        <v>1289921</v>
      </c>
      <c r="D9" s="62"/>
      <c r="E9" s="63">
        <v>83467.53</v>
      </c>
      <c r="F9" s="64"/>
      <c r="G9" s="26"/>
      <c r="H9" s="65"/>
      <c r="I9" s="62"/>
      <c r="J9" s="62"/>
      <c r="K9" s="62"/>
      <c r="L9" s="62">
        <v>902</v>
      </c>
      <c r="M9" s="63">
        <v>83467.53</v>
      </c>
    </row>
    <row r="10" spans="1:13">
      <c r="A10" s="61">
        <v>239882</v>
      </c>
      <c r="B10" s="27" t="s">
        <v>63</v>
      </c>
      <c r="C10" s="62">
        <v>1289922</v>
      </c>
      <c r="D10" s="62"/>
      <c r="E10" s="63">
        <f>M10+M11+M12</f>
        <v>479300</v>
      </c>
      <c r="F10" s="64"/>
      <c r="G10" s="26"/>
      <c r="H10" s="65"/>
      <c r="I10" s="62"/>
      <c r="J10" s="62"/>
      <c r="K10" s="62"/>
      <c r="L10" s="35" t="s">
        <v>64</v>
      </c>
      <c r="M10" s="63">
        <v>427800</v>
      </c>
    </row>
    <row r="11" spans="1:13">
      <c r="A11" s="61"/>
      <c r="B11" s="62"/>
      <c r="C11" s="62"/>
      <c r="D11" s="62"/>
      <c r="E11" s="63"/>
      <c r="F11" s="64"/>
      <c r="G11" s="26"/>
      <c r="H11" s="65"/>
      <c r="I11" s="62"/>
      <c r="J11" s="62"/>
      <c r="K11" s="62"/>
      <c r="L11" s="35" t="s">
        <v>64</v>
      </c>
      <c r="M11" s="63">
        <v>50500</v>
      </c>
    </row>
    <row r="12" spans="1:13">
      <c r="A12" s="61"/>
      <c r="B12" s="62"/>
      <c r="C12" s="62"/>
      <c r="D12" s="62"/>
      <c r="E12" s="29"/>
      <c r="F12" s="64"/>
      <c r="G12" s="26"/>
      <c r="H12" s="65"/>
      <c r="I12" s="62"/>
      <c r="J12" s="62"/>
      <c r="K12" s="62"/>
      <c r="L12" s="35" t="s">
        <v>64</v>
      </c>
      <c r="M12" s="63">
        <v>1000</v>
      </c>
    </row>
    <row r="13" spans="1:13">
      <c r="A13" s="61">
        <v>239882</v>
      </c>
      <c r="B13" s="27" t="s">
        <v>65</v>
      </c>
      <c r="C13" s="62">
        <v>1289923</v>
      </c>
      <c r="D13" s="62"/>
      <c r="E13" s="63">
        <v>2350</v>
      </c>
      <c r="F13" s="64"/>
      <c r="G13" s="26"/>
      <c r="H13" s="65"/>
      <c r="I13" s="67">
        <v>2350</v>
      </c>
      <c r="J13" s="62"/>
      <c r="K13" s="62"/>
      <c r="L13" s="62"/>
      <c r="M13" s="29"/>
    </row>
    <row r="14" spans="1:13">
      <c r="A14" s="61"/>
      <c r="B14" s="68" t="s">
        <v>66</v>
      </c>
      <c r="C14" s="69">
        <v>1289924</v>
      </c>
      <c r="D14" s="62"/>
      <c r="E14" s="63"/>
      <c r="F14" s="64"/>
      <c r="G14" s="26"/>
      <c r="H14" s="65"/>
      <c r="I14" s="62"/>
      <c r="J14" s="62"/>
      <c r="K14" s="62"/>
      <c r="L14" s="62"/>
      <c r="M14" s="29"/>
    </row>
    <row r="15" spans="1:13">
      <c r="A15" s="61"/>
      <c r="B15" s="68" t="s">
        <v>66</v>
      </c>
      <c r="C15" s="69">
        <v>1289925</v>
      </c>
      <c r="D15" s="62"/>
      <c r="E15" s="63"/>
      <c r="F15" s="64"/>
      <c r="G15" s="26"/>
      <c r="H15" s="65"/>
      <c r="I15" s="62"/>
      <c r="J15" s="62"/>
      <c r="K15" s="62"/>
      <c r="L15" s="62"/>
      <c r="M15" s="29"/>
    </row>
    <row r="16" spans="1:13">
      <c r="A16" s="61">
        <v>239885</v>
      </c>
      <c r="B16" s="27" t="s">
        <v>67</v>
      </c>
      <c r="C16" s="62">
        <v>1289926</v>
      </c>
      <c r="D16" s="62"/>
      <c r="E16" s="63">
        <v>588500</v>
      </c>
      <c r="F16" s="64"/>
      <c r="G16" s="26"/>
      <c r="H16" s="65"/>
      <c r="I16" s="62"/>
      <c r="J16" s="62"/>
      <c r="K16" s="62"/>
      <c r="L16" s="35" t="s">
        <v>68</v>
      </c>
      <c r="M16" s="63">
        <v>588500</v>
      </c>
    </row>
    <row r="17" spans="1:15">
      <c r="A17" s="61">
        <v>239891</v>
      </c>
      <c r="B17" s="62" t="s">
        <v>69</v>
      </c>
      <c r="C17" s="62">
        <v>1289927</v>
      </c>
      <c r="D17" s="62"/>
      <c r="E17" s="63">
        <v>949046.73</v>
      </c>
      <c r="F17" s="66">
        <v>8953.27</v>
      </c>
      <c r="G17" s="26"/>
      <c r="H17" s="65"/>
      <c r="I17" s="62"/>
      <c r="J17" s="62"/>
      <c r="K17" s="62"/>
      <c r="L17" s="62">
        <v>700</v>
      </c>
      <c r="M17" s="30">
        <f>E17+F17</f>
        <v>958000</v>
      </c>
    </row>
    <row r="18" spans="1:15">
      <c r="A18" s="61"/>
      <c r="B18" s="27" t="s">
        <v>70</v>
      </c>
      <c r="C18" s="62">
        <v>1289928</v>
      </c>
      <c r="D18" s="62"/>
      <c r="E18" s="63">
        <v>207900</v>
      </c>
      <c r="F18" s="64">
        <v>2100</v>
      </c>
      <c r="G18" s="26"/>
      <c r="H18" s="65"/>
      <c r="I18" s="62"/>
      <c r="J18" s="62"/>
      <c r="K18" s="62"/>
      <c r="L18" s="62">
        <v>600</v>
      </c>
      <c r="M18" s="29">
        <f>E18+F18</f>
        <v>210000</v>
      </c>
    </row>
    <row r="19" spans="1:15">
      <c r="A19" s="70">
        <v>239896</v>
      </c>
      <c r="B19" s="27" t="s">
        <v>71</v>
      </c>
      <c r="C19" s="62">
        <v>1289929</v>
      </c>
      <c r="D19" s="62"/>
      <c r="E19" s="63">
        <v>14264</v>
      </c>
      <c r="F19" s="64"/>
      <c r="G19" s="26"/>
      <c r="H19" s="65"/>
      <c r="I19" s="62"/>
      <c r="J19" s="62"/>
      <c r="K19" s="62"/>
      <c r="L19" s="35" t="s">
        <v>68</v>
      </c>
      <c r="M19" s="63">
        <f>E19</f>
        <v>14264</v>
      </c>
    </row>
    <row r="20" spans="1:15">
      <c r="A20" s="26"/>
      <c r="B20" s="27" t="s">
        <v>72</v>
      </c>
      <c r="C20" s="62">
        <v>1289930</v>
      </c>
      <c r="D20" s="62"/>
      <c r="E20" s="63">
        <v>14264</v>
      </c>
      <c r="F20" s="64"/>
      <c r="G20" s="26"/>
      <c r="H20" s="65"/>
      <c r="I20" s="62"/>
      <c r="J20" s="62"/>
      <c r="K20" s="62"/>
      <c r="L20" s="35" t="s">
        <v>68</v>
      </c>
      <c r="M20" s="63">
        <f t="shared" ref="M20:M28" si="0">E20</f>
        <v>14264</v>
      </c>
    </row>
    <row r="21" spans="1:15">
      <c r="A21" s="26"/>
      <c r="B21" s="62" t="s">
        <v>73</v>
      </c>
      <c r="C21" s="62">
        <v>1289931</v>
      </c>
      <c r="D21" s="62"/>
      <c r="E21" s="63">
        <v>14740</v>
      </c>
      <c r="F21" s="64"/>
      <c r="G21" s="26"/>
      <c r="H21" s="65"/>
      <c r="I21" s="62"/>
      <c r="J21" s="62"/>
      <c r="K21" s="62"/>
      <c r="L21" s="35" t="s">
        <v>68</v>
      </c>
      <c r="M21" s="63">
        <f t="shared" si="0"/>
        <v>14740</v>
      </c>
    </row>
    <row r="22" spans="1:15">
      <c r="A22" s="26"/>
      <c r="B22" s="27" t="s">
        <v>74</v>
      </c>
      <c r="C22" s="62">
        <v>1289932</v>
      </c>
      <c r="D22" s="62"/>
      <c r="E22" s="63">
        <v>14740</v>
      </c>
      <c r="F22" s="64"/>
      <c r="G22" s="26"/>
      <c r="H22" s="65"/>
      <c r="I22" s="62"/>
      <c r="J22" s="62"/>
      <c r="K22" s="62"/>
      <c r="L22" s="35" t="s">
        <v>68</v>
      </c>
      <c r="M22" s="63">
        <f t="shared" si="0"/>
        <v>14740</v>
      </c>
    </row>
    <row r="23" spans="1:15">
      <c r="A23" s="26"/>
      <c r="B23" s="27" t="s">
        <v>59</v>
      </c>
      <c r="C23" s="62">
        <v>1289933</v>
      </c>
      <c r="D23" s="62"/>
      <c r="E23" s="63">
        <v>16360</v>
      </c>
      <c r="F23" s="64"/>
      <c r="G23" s="26"/>
      <c r="H23" s="65"/>
      <c r="I23" s="62"/>
      <c r="J23" s="62"/>
      <c r="K23" s="62"/>
      <c r="L23" s="35" t="s">
        <v>68</v>
      </c>
      <c r="M23" s="63">
        <f t="shared" si="0"/>
        <v>16360</v>
      </c>
    </row>
    <row r="24" spans="1:15">
      <c r="A24" s="26"/>
      <c r="B24" s="27" t="s">
        <v>75</v>
      </c>
      <c r="C24" s="62">
        <v>1289934</v>
      </c>
      <c r="D24" s="62"/>
      <c r="E24" s="63">
        <v>14264</v>
      </c>
      <c r="F24" s="64"/>
      <c r="G24" s="26"/>
      <c r="H24" s="65"/>
      <c r="I24" s="62"/>
      <c r="J24" s="62"/>
      <c r="K24" s="62"/>
      <c r="L24" s="35" t="s">
        <v>68</v>
      </c>
      <c r="M24" s="63">
        <f t="shared" si="0"/>
        <v>14264</v>
      </c>
    </row>
    <row r="25" spans="1:15">
      <c r="A25" s="26"/>
      <c r="B25" s="27" t="s">
        <v>63</v>
      </c>
      <c r="C25" s="62">
        <v>1289935</v>
      </c>
      <c r="D25" s="62"/>
      <c r="E25" s="63">
        <v>14740</v>
      </c>
      <c r="F25" s="64"/>
      <c r="G25" s="26"/>
      <c r="H25" s="65"/>
      <c r="I25" s="62"/>
      <c r="J25" s="62"/>
      <c r="K25" s="62"/>
      <c r="L25" s="35" t="s">
        <v>68</v>
      </c>
      <c r="M25" s="63">
        <f t="shared" si="0"/>
        <v>14740</v>
      </c>
    </row>
    <row r="26" spans="1:15">
      <c r="A26" s="26"/>
      <c r="B26" s="27" t="s">
        <v>76</v>
      </c>
      <c r="C26" s="62">
        <v>1289936</v>
      </c>
      <c r="D26" s="62"/>
      <c r="E26" s="63">
        <v>14264</v>
      </c>
      <c r="F26" s="64"/>
      <c r="G26" s="26"/>
      <c r="H26" s="65"/>
      <c r="I26" s="62"/>
      <c r="J26" s="62"/>
      <c r="K26" s="62"/>
      <c r="L26" s="35" t="s">
        <v>68</v>
      </c>
      <c r="M26" s="63">
        <f t="shared" si="0"/>
        <v>14264</v>
      </c>
    </row>
    <row r="27" spans="1:15">
      <c r="A27" s="26"/>
      <c r="B27" s="27" t="s">
        <v>60</v>
      </c>
      <c r="C27" s="62">
        <v>1289937</v>
      </c>
      <c r="D27" s="62"/>
      <c r="E27" s="63">
        <v>16520</v>
      </c>
      <c r="F27" s="64"/>
      <c r="G27" s="26"/>
      <c r="H27" s="65"/>
      <c r="I27" s="62"/>
      <c r="J27" s="62"/>
      <c r="K27" s="62"/>
      <c r="L27" s="35" t="s">
        <v>68</v>
      </c>
      <c r="M27" s="63">
        <f t="shared" si="0"/>
        <v>16520</v>
      </c>
    </row>
    <row r="28" spans="1:15">
      <c r="A28" s="71"/>
      <c r="B28" s="27" t="s">
        <v>77</v>
      </c>
      <c r="C28" s="62">
        <v>1289938</v>
      </c>
      <c r="D28" s="62"/>
      <c r="E28" s="63">
        <v>14424</v>
      </c>
      <c r="F28" s="64"/>
      <c r="G28" s="26"/>
      <c r="H28" s="65"/>
      <c r="I28" s="62"/>
      <c r="J28" s="62"/>
      <c r="K28" s="62"/>
      <c r="L28" s="35" t="s">
        <v>68</v>
      </c>
      <c r="M28" s="63">
        <f t="shared" si="0"/>
        <v>14424</v>
      </c>
    </row>
    <row r="29" spans="1:15">
      <c r="A29" s="70">
        <v>239898</v>
      </c>
      <c r="B29" s="27" t="s">
        <v>78</v>
      </c>
      <c r="C29" s="62">
        <v>1289939</v>
      </c>
      <c r="D29" s="62"/>
      <c r="E29" s="63">
        <v>316117</v>
      </c>
      <c r="F29" s="64"/>
      <c r="G29" s="72">
        <v>171770</v>
      </c>
      <c r="H29" s="29">
        <v>117000</v>
      </c>
      <c r="I29" s="64">
        <v>15300</v>
      </c>
      <c r="J29" s="64"/>
      <c r="K29" s="64"/>
      <c r="L29" s="64"/>
      <c r="M29" s="29">
        <v>42000</v>
      </c>
    </row>
    <row r="30" spans="1:15">
      <c r="A30" s="61"/>
      <c r="B30" s="27" t="s">
        <v>79</v>
      </c>
      <c r="C30" s="62"/>
      <c r="D30" s="62"/>
      <c r="E30" s="63">
        <v>97453</v>
      </c>
      <c r="F30" s="64"/>
      <c r="G30" s="72"/>
      <c r="H30" s="29"/>
      <c r="I30" s="64"/>
      <c r="J30" s="73"/>
      <c r="K30" s="64"/>
      <c r="L30" s="64"/>
      <c r="M30" s="63">
        <v>67500</v>
      </c>
      <c r="O30" s="74"/>
    </row>
    <row r="31" spans="1:15" ht="24" thickBot="1">
      <c r="A31" s="75"/>
      <c r="B31" s="76" t="s">
        <v>46</v>
      </c>
      <c r="C31" s="77"/>
      <c r="D31" s="77"/>
      <c r="E31" s="78">
        <f>SUM(E6:E30)</f>
        <v>3498029.96</v>
      </c>
      <c r="F31" s="79">
        <f>SUM(F8:F30)</f>
        <v>16987.77</v>
      </c>
      <c r="G31" s="80">
        <f>SUM(G6:G30)</f>
        <v>171770</v>
      </c>
      <c r="H31" s="80">
        <f>SUM(H6:H30)</f>
        <v>117000</v>
      </c>
      <c r="I31" s="80">
        <f>SUM(I6:I30)</f>
        <v>17650</v>
      </c>
      <c r="J31" s="80">
        <f>SUM(J6:J30)</f>
        <v>0</v>
      </c>
      <c r="K31" s="80">
        <f>SUM(K6:K30)</f>
        <v>0</v>
      </c>
      <c r="L31" s="77"/>
      <c r="M31" s="79"/>
      <c r="O31" s="74"/>
    </row>
    <row r="32" spans="1:15" ht="30.75" thickTop="1">
      <c r="A32" s="218" t="s">
        <v>52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</row>
    <row r="33" spans="1:15" ht="23.25">
      <c r="A33" s="2"/>
      <c r="B33" s="3"/>
      <c r="C33" s="3" t="s">
        <v>15</v>
      </c>
      <c r="D33" s="3" t="s">
        <v>53</v>
      </c>
      <c r="E33" s="217" t="s">
        <v>4</v>
      </c>
      <c r="F33" s="212"/>
      <c r="G33" s="217" t="s">
        <v>3</v>
      </c>
      <c r="H33" s="212"/>
      <c r="I33" s="212"/>
      <c r="J33" s="212"/>
      <c r="K33" s="212"/>
      <c r="L33" s="219" t="s">
        <v>5</v>
      </c>
      <c r="M33" s="220"/>
      <c r="O33" s="74">
        <f>O31-O30</f>
        <v>0</v>
      </c>
    </row>
    <row r="34" spans="1:15" ht="23.25">
      <c r="A34" s="2" t="s">
        <v>6</v>
      </c>
      <c r="B34" s="5" t="s">
        <v>7</v>
      </c>
      <c r="C34" s="2" t="s">
        <v>54</v>
      </c>
      <c r="D34" s="5" t="s">
        <v>55</v>
      </c>
      <c r="E34" s="52" t="s">
        <v>9</v>
      </c>
      <c r="F34" s="7" t="s">
        <v>56</v>
      </c>
      <c r="G34" s="221">
        <v>100</v>
      </c>
      <c r="H34" s="223">
        <v>130</v>
      </c>
      <c r="I34" s="225">
        <v>200</v>
      </c>
      <c r="J34" s="221">
        <v>250</v>
      </c>
      <c r="K34" s="223">
        <v>270</v>
      </c>
      <c r="L34" s="217" t="s">
        <v>14</v>
      </c>
      <c r="M34" s="213"/>
    </row>
    <row r="35" spans="1:15" ht="23.25">
      <c r="A35" s="9"/>
      <c r="B35" s="10"/>
      <c r="C35" s="9"/>
      <c r="D35" s="10"/>
      <c r="E35" s="13"/>
      <c r="F35" s="14" t="s">
        <v>57</v>
      </c>
      <c r="G35" s="222"/>
      <c r="H35" s="224"/>
      <c r="I35" s="226"/>
      <c r="J35" s="222"/>
      <c r="K35" s="224"/>
      <c r="L35" s="54" t="s">
        <v>58</v>
      </c>
      <c r="M35" s="81" t="s">
        <v>16</v>
      </c>
    </row>
    <row r="36" spans="1:15">
      <c r="A36" s="61">
        <v>239899</v>
      </c>
      <c r="B36" s="27" t="s">
        <v>67</v>
      </c>
      <c r="C36" s="62">
        <v>1289940</v>
      </c>
      <c r="D36" s="62"/>
      <c r="E36" s="63">
        <v>7000</v>
      </c>
      <c r="F36" s="64"/>
      <c r="G36" s="26"/>
      <c r="H36" s="65"/>
      <c r="I36" s="67"/>
      <c r="J36" s="82">
        <v>7000</v>
      </c>
      <c r="K36" s="83"/>
      <c r="L36" s="62"/>
      <c r="M36" s="64"/>
    </row>
    <row r="37" spans="1:15">
      <c r="A37" s="61">
        <v>239903</v>
      </c>
      <c r="B37" s="27" t="s">
        <v>80</v>
      </c>
      <c r="C37" s="62">
        <v>1289941</v>
      </c>
      <c r="D37" s="62"/>
      <c r="E37" s="63">
        <v>4500</v>
      </c>
      <c r="F37" s="64"/>
      <c r="G37" s="26"/>
      <c r="H37" s="65"/>
      <c r="I37" s="62"/>
      <c r="J37" s="84">
        <v>4500</v>
      </c>
      <c r="K37" s="83"/>
      <c r="L37" s="62"/>
      <c r="M37" s="66"/>
    </row>
    <row r="38" spans="1:15">
      <c r="A38" s="61"/>
      <c r="B38" s="27" t="s">
        <v>81</v>
      </c>
      <c r="C38" s="62">
        <v>1289942</v>
      </c>
      <c r="D38" s="62"/>
      <c r="E38" s="63">
        <v>11880</v>
      </c>
      <c r="F38" s="64">
        <v>120</v>
      </c>
      <c r="G38" s="26"/>
      <c r="H38" s="65"/>
      <c r="I38" s="62"/>
      <c r="J38" s="84">
        <f>E38+F38</f>
        <v>12000</v>
      </c>
      <c r="K38" s="83"/>
      <c r="L38" s="35"/>
      <c r="M38" s="66"/>
    </row>
    <row r="39" spans="1:15">
      <c r="A39" s="61"/>
      <c r="B39" s="27" t="s">
        <v>67</v>
      </c>
      <c r="C39" s="62">
        <v>1289943</v>
      </c>
      <c r="D39" s="62"/>
      <c r="E39" s="63">
        <v>5400</v>
      </c>
      <c r="F39" s="64"/>
      <c r="G39" s="26"/>
      <c r="H39" s="65"/>
      <c r="I39" s="62"/>
      <c r="J39" s="84">
        <v>0</v>
      </c>
      <c r="K39" s="83"/>
      <c r="L39" s="35" t="s">
        <v>82</v>
      </c>
      <c r="M39" s="66">
        <v>5400</v>
      </c>
    </row>
    <row r="40" spans="1:15">
      <c r="A40" s="61"/>
      <c r="B40" s="27" t="s">
        <v>83</v>
      </c>
      <c r="C40" s="62">
        <v>1289944</v>
      </c>
      <c r="D40" s="62"/>
      <c r="E40" s="63">
        <v>2700</v>
      </c>
      <c r="F40" s="64"/>
      <c r="G40" s="26"/>
      <c r="H40" s="65"/>
      <c r="I40" s="62"/>
      <c r="J40" s="85"/>
      <c r="K40" s="83"/>
      <c r="L40" s="35" t="s">
        <v>82</v>
      </c>
      <c r="M40" s="66">
        <v>2700</v>
      </c>
    </row>
    <row r="41" spans="1:15">
      <c r="A41" s="61"/>
      <c r="B41" s="68" t="s">
        <v>66</v>
      </c>
      <c r="C41" s="69">
        <v>1289945</v>
      </c>
      <c r="D41" s="62"/>
      <c r="E41" s="63"/>
      <c r="F41" s="64"/>
      <c r="G41" s="26"/>
      <c r="H41" s="65"/>
      <c r="I41" s="67"/>
      <c r="J41" s="85"/>
      <c r="K41" s="83"/>
      <c r="L41" s="62"/>
      <c r="M41" s="64">
        <v>0</v>
      </c>
    </row>
    <row r="42" spans="1:15">
      <c r="A42" s="61"/>
      <c r="B42" s="27" t="s">
        <v>84</v>
      </c>
      <c r="C42" s="62">
        <v>1289946</v>
      </c>
      <c r="D42" s="62"/>
      <c r="E42" s="63">
        <v>700</v>
      </c>
      <c r="F42" s="64"/>
      <c r="G42" s="26"/>
      <c r="H42" s="65"/>
      <c r="I42" s="62"/>
      <c r="J42" s="85">
        <v>700</v>
      </c>
      <c r="K42" s="83"/>
      <c r="L42" s="62">
        <v>7250</v>
      </c>
      <c r="M42" s="64">
        <v>700</v>
      </c>
    </row>
    <row r="43" spans="1:15">
      <c r="A43" s="61"/>
      <c r="B43" s="86" t="s">
        <v>85</v>
      </c>
      <c r="C43" s="62">
        <v>1289947</v>
      </c>
      <c r="D43" s="62"/>
      <c r="E43" s="63">
        <v>26433</v>
      </c>
      <c r="F43" s="64">
        <v>267</v>
      </c>
      <c r="G43" s="26"/>
      <c r="H43" s="65"/>
      <c r="I43" s="62"/>
      <c r="J43" s="26"/>
      <c r="K43" s="83"/>
      <c r="L43" s="62">
        <v>7250</v>
      </c>
      <c r="M43" s="64">
        <f>E43+F43</f>
        <v>26700</v>
      </c>
    </row>
    <row r="44" spans="1:15">
      <c r="A44" s="61"/>
      <c r="B44" s="27" t="s">
        <v>86</v>
      </c>
      <c r="C44" s="62">
        <v>1289948</v>
      </c>
      <c r="D44" s="62"/>
      <c r="E44" s="63">
        <v>2000</v>
      </c>
      <c r="F44" s="64"/>
      <c r="G44" s="26"/>
      <c r="H44" s="65"/>
      <c r="I44" s="62"/>
      <c r="J44" s="84"/>
      <c r="K44" s="83"/>
      <c r="L44" s="35" t="s">
        <v>82</v>
      </c>
      <c r="M44" s="66">
        <f>E44</f>
        <v>2000</v>
      </c>
    </row>
    <row r="45" spans="1:15">
      <c r="A45" s="61">
        <v>239905</v>
      </c>
      <c r="B45" s="27" t="s">
        <v>87</v>
      </c>
      <c r="C45" s="62">
        <v>1289949</v>
      </c>
      <c r="D45" s="62"/>
      <c r="E45" s="63">
        <v>16666.2</v>
      </c>
      <c r="F45" s="64"/>
      <c r="G45" s="26"/>
      <c r="H45" s="65"/>
      <c r="I45" s="62"/>
      <c r="J45" s="87">
        <f>E45</f>
        <v>16666.2</v>
      </c>
      <c r="K45" s="83"/>
      <c r="L45" s="62"/>
      <c r="M45" s="64"/>
    </row>
    <row r="46" spans="1:15">
      <c r="A46" s="61"/>
      <c r="B46" s="27" t="s">
        <v>88</v>
      </c>
      <c r="C46" s="62">
        <v>1289950</v>
      </c>
      <c r="D46" s="62"/>
      <c r="E46" s="63">
        <v>38429.019999999997</v>
      </c>
      <c r="F46" s="64"/>
      <c r="G46" s="26"/>
      <c r="H46" s="65"/>
      <c r="I46" s="62"/>
      <c r="J46" s="72">
        <v>38429.019999999997</v>
      </c>
      <c r="K46" s="83"/>
      <c r="L46" s="62"/>
      <c r="M46" s="64"/>
    </row>
    <row r="47" spans="1:15">
      <c r="A47" s="61"/>
      <c r="B47" s="27" t="s">
        <v>89</v>
      </c>
      <c r="C47" s="62"/>
      <c r="D47" s="62"/>
      <c r="E47" s="63"/>
      <c r="F47" s="64"/>
      <c r="G47" s="26"/>
      <c r="H47" s="65"/>
      <c r="I47" s="62"/>
      <c r="J47" s="82"/>
      <c r="K47" s="83"/>
      <c r="L47" s="35"/>
      <c r="M47" s="66"/>
    </row>
    <row r="48" spans="1:15">
      <c r="A48" s="26"/>
      <c r="B48" s="27"/>
      <c r="C48" s="62"/>
      <c r="D48" s="62"/>
      <c r="E48" s="63"/>
      <c r="F48" s="64"/>
      <c r="G48" s="26"/>
      <c r="H48" s="65"/>
      <c r="I48" s="62"/>
      <c r="J48" s="26"/>
      <c r="K48" s="83"/>
      <c r="L48" s="35"/>
      <c r="M48" s="66"/>
    </row>
    <row r="49" spans="1:13">
      <c r="A49" s="26"/>
      <c r="B49" s="62"/>
      <c r="C49" s="62"/>
      <c r="D49" s="62"/>
      <c r="E49" s="63"/>
      <c r="F49" s="64"/>
      <c r="G49" s="26"/>
      <c r="H49" s="65"/>
      <c r="I49" s="62"/>
      <c r="J49" s="26"/>
      <c r="K49" s="83"/>
      <c r="L49" s="35"/>
      <c r="M49" s="66"/>
    </row>
    <row r="50" spans="1:13">
      <c r="A50" s="26"/>
      <c r="B50" s="27"/>
      <c r="C50" s="62"/>
      <c r="D50" s="62"/>
      <c r="E50" s="63"/>
      <c r="F50" s="64"/>
      <c r="G50" s="26"/>
      <c r="H50" s="65"/>
      <c r="I50" s="62"/>
      <c r="J50" s="26"/>
      <c r="K50" s="83"/>
      <c r="L50" s="35"/>
      <c r="M50" s="66"/>
    </row>
    <row r="51" spans="1:13">
      <c r="A51" s="26"/>
      <c r="B51" s="27"/>
      <c r="C51" s="62"/>
      <c r="D51" s="62"/>
      <c r="E51" s="63"/>
      <c r="F51" s="64"/>
      <c r="G51" s="26"/>
      <c r="H51" s="65"/>
      <c r="I51" s="62"/>
      <c r="J51" s="26"/>
      <c r="K51" s="83"/>
      <c r="L51" s="35"/>
      <c r="M51" s="66"/>
    </row>
    <row r="52" spans="1:13">
      <c r="A52" s="26"/>
      <c r="B52" s="27"/>
      <c r="C52" s="62"/>
      <c r="D52" s="62"/>
      <c r="E52" s="63"/>
      <c r="F52" s="64"/>
      <c r="G52" s="26"/>
      <c r="H52" s="65"/>
      <c r="I52" s="62"/>
      <c r="J52" s="26"/>
      <c r="K52" s="83"/>
      <c r="L52" s="35"/>
      <c r="M52" s="66"/>
    </row>
    <row r="53" spans="1:13">
      <c r="A53" s="26"/>
      <c r="B53" s="27"/>
      <c r="C53" s="62"/>
      <c r="D53" s="62"/>
      <c r="E53" s="63"/>
      <c r="F53" s="64"/>
      <c r="G53" s="26"/>
      <c r="H53" s="65"/>
      <c r="I53" s="62"/>
      <c r="J53" s="26"/>
      <c r="K53" s="83"/>
      <c r="L53" s="35"/>
      <c r="M53" s="66"/>
    </row>
    <row r="54" spans="1:13">
      <c r="A54" s="26"/>
      <c r="B54" s="27"/>
      <c r="C54" s="62"/>
      <c r="D54" s="62"/>
      <c r="E54" s="63"/>
      <c r="F54" s="64"/>
      <c r="G54" s="26"/>
      <c r="H54" s="65"/>
      <c r="I54" s="62"/>
      <c r="J54" s="26"/>
      <c r="K54" s="83"/>
      <c r="L54" s="35"/>
      <c r="M54" s="66"/>
    </row>
    <row r="55" spans="1:13">
      <c r="A55" s="26"/>
      <c r="B55" s="27"/>
      <c r="C55" s="62"/>
      <c r="D55" s="62"/>
      <c r="E55" s="63"/>
      <c r="F55" s="64"/>
      <c r="G55" s="26"/>
      <c r="H55" s="65"/>
      <c r="I55" s="62"/>
      <c r="J55" s="26"/>
      <c r="K55" s="83"/>
      <c r="L55" s="35"/>
      <c r="M55" s="66"/>
    </row>
    <row r="56" spans="1:13">
      <c r="A56" s="26"/>
      <c r="B56" s="27"/>
      <c r="C56" s="62"/>
      <c r="D56" s="62"/>
      <c r="E56" s="63"/>
      <c r="F56" s="64"/>
      <c r="G56" s="26"/>
      <c r="H56" s="65"/>
      <c r="I56" s="62"/>
      <c r="J56" s="26"/>
      <c r="K56" s="83"/>
      <c r="L56" s="35"/>
      <c r="M56" s="66"/>
    </row>
    <row r="57" spans="1:13">
      <c r="A57" s="26"/>
      <c r="B57" s="27"/>
      <c r="C57" s="62"/>
      <c r="D57" s="62"/>
      <c r="E57" s="63"/>
      <c r="F57" s="64"/>
      <c r="G57" s="26"/>
      <c r="H57" s="65"/>
      <c r="I57" s="62"/>
      <c r="J57" s="26"/>
      <c r="K57" s="83"/>
      <c r="L57" s="62"/>
      <c r="M57" s="64"/>
    </row>
    <row r="58" spans="1:13">
      <c r="A58" s="26"/>
      <c r="B58" s="27"/>
      <c r="C58" s="62"/>
      <c r="D58" s="62"/>
      <c r="E58" s="29"/>
      <c r="F58" s="64"/>
      <c r="G58" s="26"/>
      <c r="H58" s="65"/>
      <c r="I58" s="62"/>
      <c r="J58" s="26"/>
      <c r="K58" s="83"/>
      <c r="L58" s="62"/>
      <c r="M58" s="64"/>
    </row>
    <row r="59" spans="1:13">
      <c r="A59" s="26"/>
      <c r="B59" s="27"/>
      <c r="C59" s="62"/>
      <c r="D59" s="62"/>
      <c r="E59" s="29"/>
      <c r="F59" s="64"/>
      <c r="G59" s="26"/>
      <c r="H59" s="65"/>
      <c r="I59" s="62"/>
      <c r="J59" s="26"/>
      <c r="K59" s="83"/>
      <c r="L59" s="62"/>
      <c r="M59" s="64"/>
    </row>
    <row r="60" spans="1:13">
      <c r="A60" s="26"/>
      <c r="B60" s="27"/>
      <c r="C60" s="62"/>
      <c r="D60" s="62"/>
      <c r="E60" s="29"/>
      <c r="F60" s="64"/>
      <c r="G60" s="26"/>
      <c r="H60" s="65"/>
      <c r="I60" s="62"/>
      <c r="J60" s="26"/>
      <c r="K60" s="83"/>
      <c r="L60" s="62"/>
      <c r="M60" s="64"/>
    </row>
    <row r="61" spans="1:13" ht="23.25">
      <c r="A61" s="38"/>
      <c r="B61" s="88" t="s">
        <v>46</v>
      </c>
      <c r="C61" s="54"/>
      <c r="D61" s="54"/>
      <c r="E61" s="39">
        <f>SUM(E36:E60)</f>
        <v>115708.22</v>
      </c>
      <c r="F61" s="89">
        <f>SUM(F36:F60)</f>
        <v>387</v>
      </c>
      <c r="G61" s="38"/>
      <c r="H61" s="90"/>
      <c r="I61" s="54"/>
      <c r="J61" s="91">
        <f>SUM(J36:J60)</f>
        <v>79295.22</v>
      </c>
      <c r="K61" s="16"/>
      <c r="L61" s="54"/>
      <c r="M61" s="89"/>
    </row>
    <row r="63" spans="1:13">
      <c r="K63" s="74"/>
      <c r="M63" s="74"/>
    </row>
  </sheetData>
  <mergeCells count="21">
    <mergeCell ref="A1:M1"/>
    <mergeCell ref="A2:M2"/>
    <mergeCell ref="E3:F3"/>
    <mergeCell ref="G3:K3"/>
    <mergeCell ref="L3:M3"/>
    <mergeCell ref="L34:M34"/>
    <mergeCell ref="L4:M4"/>
    <mergeCell ref="A32:M32"/>
    <mergeCell ref="E33:F33"/>
    <mergeCell ref="G33:K33"/>
    <mergeCell ref="L33:M33"/>
    <mergeCell ref="G34:G35"/>
    <mergeCell ref="H34:H35"/>
    <mergeCell ref="I34:I35"/>
    <mergeCell ref="J34:J35"/>
    <mergeCell ref="K34:K35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2"/>
  <sheetViews>
    <sheetView workbookViewId="0">
      <selection activeCell="G67" sqref="G67"/>
    </sheetView>
  </sheetViews>
  <sheetFormatPr defaultRowHeight="14.25"/>
  <cols>
    <col min="1" max="1" width="40.625" customWidth="1"/>
    <col min="2" max="2" width="6.875" customWidth="1"/>
    <col min="3" max="3" width="15.125" customWidth="1"/>
    <col min="4" max="4" width="14.125" customWidth="1"/>
    <col min="7" max="7" width="12.125" customWidth="1"/>
    <col min="10" max="10" width="9.25" bestFit="1" customWidth="1"/>
    <col min="12" max="13" width="10.125" bestFit="1" customWidth="1"/>
    <col min="257" max="257" width="40.625" customWidth="1"/>
    <col min="258" max="258" width="6.875" customWidth="1"/>
    <col min="259" max="259" width="15.125" customWidth="1"/>
    <col min="260" max="260" width="14.125" customWidth="1"/>
    <col min="263" max="263" width="12.125" customWidth="1"/>
    <col min="266" max="266" width="9.25" bestFit="1" customWidth="1"/>
    <col min="268" max="269" width="10.125" bestFit="1" customWidth="1"/>
    <col min="513" max="513" width="40.625" customWidth="1"/>
    <col min="514" max="514" width="6.875" customWidth="1"/>
    <col min="515" max="515" width="15.125" customWidth="1"/>
    <col min="516" max="516" width="14.125" customWidth="1"/>
    <col min="519" max="519" width="12.125" customWidth="1"/>
    <col min="522" max="522" width="9.25" bestFit="1" customWidth="1"/>
    <col min="524" max="525" width="10.125" bestFit="1" customWidth="1"/>
    <col min="769" max="769" width="40.625" customWidth="1"/>
    <col min="770" max="770" width="6.875" customWidth="1"/>
    <col min="771" max="771" width="15.125" customWidth="1"/>
    <col min="772" max="772" width="14.125" customWidth="1"/>
    <col min="775" max="775" width="12.125" customWidth="1"/>
    <col min="778" max="778" width="9.25" bestFit="1" customWidth="1"/>
    <col min="780" max="781" width="10.125" bestFit="1" customWidth="1"/>
    <col min="1025" max="1025" width="40.625" customWidth="1"/>
    <col min="1026" max="1026" width="6.875" customWidth="1"/>
    <col min="1027" max="1027" width="15.125" customWidth="1"/>
    <col min="1028" max="1028" width="14.125" customWidth="1"/>
    <col min="1031" max="1031" width="12.125" customWidth="1"/>
    <col min="1034" max="1034" width="9.25" bestFit="1" customWidth="1"/>
    <col min="1036" max="1037" width="10.125" bestFit="1" customWidth="1"/>
    <col min="1281" max="1281" width="40.625" customWidth="1"/>
    <col min="1282" max="1282" width="6.875" customWidth="1"/>
    <col min="1283" max="1283" width="15.125" customWidth="1"/>
    <col min="1284" max="1284" width="14.125" customWidth="1"/>
    <col min="1287" max="1287" width="12.125" customWidth="1"/>
    <col min="1290" max="1290" width="9.25" bestFit="1" customWidth="1"/>
    <col min="1292" max="1293" width="10.125" bestFit="1" customWidth="1"/>
    <col min="1537" max="1537" width="40.625" customWidth="1"/>
    <col min="1538" max="1538" width="6.875" customWidth="1"/>
    <col min="1539" max="1539" width="15.125" customWidth="1"/>
    <col min="1540" max="1540" width="14.125" customWidth="1"/>
    <col min="1543" max="1543" width="12.125" customWidth="1"/>
    <col min="1546" max="1546" width="9.25" bestFit="1" customWidth="1"/>
    <col min="1548" max="1549" width="10.125" bestFit="1" customWidth="1"/>
    <col min="1793" max="1793" width="40.625" customWidth="1"/>
    <col min="1794" max="1794" width="6.875" customWidth="1"/>
    <col min="1795" max="1795" width="15.125" customWidth="1"/>
    <col min="1796" max="1796" width="14.125" customWidth="1"/>
    <col min="1799" max="1799" width="12.125" customWidth="1"/>
    <col min="1802" max="1802" width="9.25" bestFit="1" customWidth="1"/>
    <col min="1804" max="1805" width="10.125" bestFit="1" customWidth="1"/>
    <col min="2049" max="2049" width="40.625" customWidth="1"/>
    <col min="2050" max="2050" width="6.875" customWidth="1"/>
    <col min="2051" max="2051" width="15.125" customWidth="1"/>
    <col min="2052" max="2052" width="14.125" customWidth="1"/>
    <col min="2055" max="2055" width="12.125" customWidth="1"/>
    <col min="2058" max="2058" width="9.25" bestFit="1" customWidth="1"/>
    <col min="2060" max="2061" width="10.125" bestFit="1" customWidth="1"/>
    <col min="2305" max="2305" width="40.625" customWidth="1"/>
    <col min="2306" max="2306" width="6.875" customWidth="1"/>
    <col min="2307" max="2307" width="15.125" customWidth="1"/>
    <col min="2308" max="2308" width="14.125" customWidth="1"/>
    <col min="2311" max="2311" width="12.125" customWidth="1"/>
    <col min="2314" max="2314" width="9.25" bestFit="1" customWidth="1"/>
    <col min="2316" max="2317" width="10.125" bestFit="1" customWidth="1"/>
    <col min="2561" max="2561" width="40.625" customWidth="1"/>
    <col min="2562" max="2562" width="6.875" customWidth="1"/>
    <col min="2563" max="2563" width="15.125" customWidth="1"/>
    <col min="2564" max="2564" width="14.125" customWidth="1"/>
    <col min="2567" max="2567" width="12.125" customWidth="1"/>
    <col min="2570" max="2570" width="9.25" bestFit="1" customWidth="1"/>
    <col min="2572" max="2573" width="10.125" bestFit="1" customWidth="1"/>
    <col min="2817" max="2817" width="40.625" customWidth="1"/>
    <col min="2818" max="2818" width="6.875" customWidth="1"/>
    <col min="2819" max="2819" width="15.125" customWidth="1"/>
    <col min="2820" max="2820" width="14.125" customWidth="1"/>
    <col min="2823" max="2823" width="12.125" customWidth="1"/>
    <col min="2826" max="2826" width="9.25" bestFit="1" customWidth="1"/>
    <col min="2828" max="2829" width="10.125" bestFit="1" customWidth="1"/>
    <col min="3073" max="3073" width="40.625" customWidth="1"/>
    <col min="3074" max="3074" width="6.875" customWidth="1"/>
    <col min="3075" max="3075" width="15.125" customWidth="1"/>
    <col min="3076" max="3076" width="14.125" customWidth="1"/>
    <col min="3079" max="3079" width="12.125" customWidth="1"/>
    <col min="3082" max="3082" width="9.25" bestFit="1" customWidth="1"/>
    <col min="3084" max="3085" width="10.125" bestFit="1" customWidth="1"/>
    <col min="3329" max="3329" width="40.625" customWidth="1"/>
    <col min="3330" max="3330" width="6.875" customWidth="1"/>
    <col min="3331" max="3331" width="15.125" customWidth="1"/>
    <col min="3332" max="3332" width="14.125" customWidth="1"/>
    <col min="3335" max="3335" width="12.125" customWidth="1"/>
    <col min="3338" max="3338" width="9.25" bestFit="1" customWidth="1"/>
    <col min="3340" max="3341" width="10.125" bestFit="1" customWidth="1"/>
    <col min="3585" max="3585" width="40.625" customWidth="1"/>
    <col min="3586" max="3586" width="6.875" customWidth="1"/>
    <col min="3587" max="3587" width="15.125" customWidth="1"/>
    <col min="3588" max="3588" width="14.125" customWidth="1"/>
    <col min="3591" max="3591" width="12.125" customWidth="1"/>
    <col min="3594" max="3594" width="9.25" bestFit="1" customWidth="1"/>
    <col min="3596" max="3597" width="10.125" bestFit="1" customWidth="1"/>
    <col min="3841" max="3841" width="40.625" customWidth="1"/>
    <col min="3842" max="3842" width="6.875" customWidth="1"/>
    <col min="3843" max="3843" width="15.125" customWidth="1"/>
    <col min="3844" max="3844" width="14.125" customWidth="1"/>
    <col min="3847" max="3847" width="12.125" customWidth="1"/>
    <col min="3850" max="3850" width="9.25" bestFit="1" customWidth="1"/>
    <col min="3852" max="3853" width="10.125" bestFit="1" customWidth="1"/>
    <col min="4097" max="4097" width="40.625" customWidth="1"/>
    <col min="4098" max="4098" width="6.875" customWidth="1"/>
    <col min="4099" max="4099" width="15.125" customWidth="1"/>
    <col min="4100" max="4100" width="14.125" customWidth="1"/>
    <col min="4103" max="4103" width="12.125" customWidth="1"/>
    <col min="4106" max="4106" width="9.25" bestFit="1" customWidth="1"/>
    <col min="4108" max="4109" width="10.125" bestFit="1" customWidth="1"/>
    <col min="4353" max="4353" width="40.625" customWidth="1"/>
    <col min="4354" max="4354" width="6.875" customWidth="1"/>
    <col min="4355" max="4355" width="15.125" customWidth="1"/>
    <col min="4356" max="4356" width="14.125" customWidth="1"/>
    <col min="4359" max="4359" width="12.125" customWidth="1"/>
    <col min="4362" max="4362" width="9.25" bestFit="1" customWidth="1"/>
    <col min="4364" max="4365" width="10.125" bestFit="1" customWidth="1"/>
    <col min="4609" max="4609" width="40.625" customWidth="1"/>
    <col min="4610" max="4610" width="6.875" customWidth="1"/>
    <col min="4611" max="4611" width="15.125" customWidth="1"/>
    <col min="4612" max="4612" width="14.125" customWidth="1"/>
    <col min="4615" max="4615" width="12.125" customWidth="1"/>
    <col min="4618" max="4618" width="9.25" bestFit="1" customWidth="1"/>
    <col min="4620" max="4621" width="10.125" bestFit="1" customWidth="1"/>
    <col min="4865" max="4865" width="40.625" customWidth="1"/>
    <col min="4866" max="4866" width="6.875" customWidth="1"/>
    <col min="4867" max="4867" width="15.125" customWidth="1"/>
    <col min="4868" max="4868" width="14.125" customWidth="1"/>
    <col min="4871" max="4871" width="12.125" customWidth="1"/>
    <col min="4874" max="4874" width="9.25" bestFit="1" customWidth="1"/>
    <col min="4876" max="4877" width="10.125" bestFit="1" customWidth="1"/>
    <col min="5121" max="5121" width="40.625" customWidth="1"/>
    <col min="5122" max="5122" width="6.875" customWidth="1"/>
    <col min="5123" max="5123" width="15.125" customWidth="1"/>
    <col min="5124" max="5124" width="14.125" customWidth="1"/>
    <col min="5127" max="5127" width="12.125" customWidth="1"/>
    <col min="5130" max="5130" width="9.25" bestFit="1" customWidth="1"/>
    <col min="5132" max="5133" width="10.125" bestFit="1" customWidth="1"/>
    <col min="5377" max="5377" width="40.625" customWidth="1"/>
    <col min="5378" max="5378" width="6.875" customWidth="1"/>
    <col min="5379" max="5379" width="15.125" customWidth="1"/>
    <col min="5380" max="5380" width="14.125" customWidth="1"/>
    <col min="5383" max="5383" width="12.125" customWidth="1"/>
    <col min="5386" max="5386" width="9.25" bestFit="1" customWidth="1"/>
    <col min="5388" max="5389" width="10.125" bestFit="1" customWidth="1"/>
    <col min="5633" max="5633" width="40.625" customWidth="1"/>
    <col min="5634" max="5634" width="6.875" customWidth="1"/>
    <col min="5635" max="5635" width="15.125" customWidth="1"/>
    <col min="5636" max="5636" width="14.125" customWidth="1"/>
    <col min="5639" max="5639" width="12.125" customWidth="1"/>
    <col min="5642" max="5642" width="9.25" bestFit="1" customWidth="1"/>
    <col min="5644" max="5645" width="10.125" bestFit="1" customWidth="1"/>
    <col min="5889" max="5889" width="40.625" customWidth="1"/>
    <col min="5890" max="5890" width="6.875" customWidth="1"/>
    <col min="5891" max="5891" width="15.125" customWidth="1"/>
    <col min="5892" max="5892" width="14.125" customWidth="1"/>
    <col min="5895" max="5895" width="12.125" customWidth="1"/>
    <col min="5898" max="5898" width="9.25" bestFit="1" customWidth="1"/>
    <col min="5900" max="5901" width="10.125" bestFit="1" customWidth="1"/>
    <col min="6145" max="6145" width="40.625" customWidth="1"/>
    <col min="6146" max="6146" width="6.875" customWidth="1"/>
    <col min="6147" max="6147" width="15.125" customWidth="1"/>
    <col min="6148" max="6148" width="14.125" customWidth="1"/>
    <col min="6151" max="6151" width="12.125" customWidth="1"/>
    <col min="6154" max="6154" width="9.25" bestFit="1" customWidth="1"/>
    <col min="6156" max="6157" width="10.125" bestFit="1" customWidth="1"/>
    <col min="6401" max="6401" width="40.625" customWidth="1"/>
    <col min="6402" max="6402" width="6.875" customWidth="1"/>
    <col min="6403" max="6403" width="15.125" customWidth="1"/>
    <col min="6404" max="6404" width="14.125" customWidth="1"/>
    <col min="6407" max="6407" width="12.125" customWidth="1"/>
    <col min="6410" max="6410" width="9.25" bestFit="1" customWidth="1"/>
    <col min="6412" max="6413" width="10.125" bestFit="1" customWidth="1"/>
    <col min="6657" max="6657" width="40.625" customWidth="1"/>
    <col min="6658" max="6658" width="6.875" customWidth="1"/>
    <col min="6659" max="6659" width="15.125" customWidth="1"/>
    <col min="6660" max="6660" width="14.125" customWidth="1"/>
    <col min="6663" max="6663" width="12.125" customWidth="1"/>
    <col min="6666" max="6666" width="9.25" bestFit="1" customWidth="1"/>
    <col min="6668" max="6669" width="10.125" bestFit="1" customWidth="1"/>
    <col min="6913" max="6913" width="40.625" customWidth="1"/>
    <col min="6914" max="6914" width="6.875" customWidth="1"/>
    <col min="6915" max="6915" width="15.125" customWidth="1"/>
    <col min="6916" max="6916" width="14.125" customWidth="1"/>
    <col min="6919" max="6919" width="12.125" customWidth="1"/>
    <col min="6922" max="6922" width="9.25" bestFit="1" customWidth="1"/>
    <col min="6924" max="6925" width="10.125" bestFit="1" customWidth="1"/>
    <col min="7169" max="7169" width="40.625" customWidth="1"/>
    <col min="7170" max="7170" width="6.875" customWidth="1"/>
    <col min="7171" max="7171" width="15.125" customWidth="1"/>
    <col min="7172" max="7172" width="14.125" customWidth="1"/>
    <col min="7175" max="7175" width="12.125" customWidth="1"/>
    <col min="7178" max="7178" width="9.25" bestFit="1" customWidth="1"/>
    <col min="7180" max="7181" width="10.125" bestFit="1" customWidth="1"/>
    <col min="7425" max="7425" width="40.625" customWidth="1"/>
    <col min="7426" max="7426" width="6.875" customWidth="1"/>
    <col min="7427" max="7427" width="15.125" customWidth="1"/>
    <col min="7428" max="7428" width="14.125" customWidth="1"/>
    <col min="7431" max="7431" width="12.125" customWidth="1"/>
    <col min="7434" max="7434" width="9.25" bestFit="1" customWidth="1"/>
    <col min="7436" max="7437" width="10.125" bestFit="1" customWidth="1"/>
    <col min="7681" max="7681" width="40.625" customWidth="1"/>
    <col min="7682" max="7682" width="6.875" customWidth="1"/>
    <col min="7683" max="7683" width="15.125" customWidth="1"/>
    <col min="7684" max="7684" width="14.125" customWidth="1"/>
    <col min="7687" max="7687" width="12.125" customWidth="1"/>
    <col min="7690" max="7690" width="9.25" bestFit="1" customWidth="1"/>
    <col min="7692" max="7693" width="10.125" bestFit="1" customWidth="1"/>
    <col min="7937" max="7937" width="40.625" customWidth="1"/>
    <col min="7938" max="7938" width="6.875" customWidth="1"/>
    <col min="7939" max="7939" width="15.125" customWidth="1"/>
    <col min="7940" max="7940" width="14.125" customWidth="1"/>
    <col min="7943" max="7943" width="12.125" customWidth="1"/>
    <col min="7946" max="7946" width="9.25" bestFit="1" customWidth="1"/>
    <col min="7948" max="7949" width="10.125" bestFit="1" customWidth="1"/>
    <col min="8193" max="8193" width="40.625" customWidth="1"/>
    <col min="8194" max="8194" width="6.875" customWidth="1"/>
    <col min="8195" max="8195" width="15.125" customWidth="1"/>
    <col min="8196" max="8196" width="14.125" customWidth="1"/>
    <col min="8199" max="8199" width="12.125" customWidth="1"/>
    <col min="8202" max="8202" width="9.25" bestFit="1" customWidth="1"/>
    <col min="8204" max="8205" width="10.125" bestFit="1" customWidth="1"/>
    <col min="8449" max="8449" width="40.625" customWidth="1"/>
    <col min="8450" max="8450" width="6.875" customWidth="1"/>
    <col min="8451" max="8451" width="15.125" customWidth="1"/>
    <col min="8452" max="8452" width="14.125" customWidth="1"/>
    <col min="8455" max="8455" width="12.125" customWidth="1"/>
    <col min="8458" max="8458" width="9.25" bestFit="1" customWidth="1"/>
    <col min="8460" max="8461" width="10.125" bestFit="1" customWidth="1"/>
    <col min="8705" max="8705" width="40.625" customWidth="1"/>
    <col min="8706" max="8706" width="6.875" customWidth="1"/>
    <col min="8707" max="8707" width="15.125" customWidth="1"/>
    <col min="8708" max="8708" width="14.125" customWidth="1"/>
    <col min="8711" max="8711" width="12.125" customWidth="1"/>
    <col min="8714" max="8714" width="9.25" bestFit="1" customWidth="1"/>
    <col min="8716" max="8717" width="10.125" bestFit="1" customWidth="1"/>
    <col min="8961" max="8961" width="40.625" customWidth="1"/>
    <col min="8962" max="8962" width="6.875" customWidth="1"/>
    <col min="8963" max="8963" width="15.125" customWidth="1"/>
    <col min="8964" max="8964" width="14.125" customWidth="1"/>
    <col min="8967" max="8967" width="12.125" customWidth="1"/>
    <col min="8970" max="8970" width="9.25" bestFit="1" customWidth="1"/>
    <col min="8972" max="8973" width="10.125" bestFit="1" customWidth="1"/>
    <col min="9217" max="9217" width="40.625" customWidth="1"/>
    <col min="9218" max="9218" width="6.875" customWidth="1"/>
    <col min="9219" max="9219" width="15.125" customWidth="1"/>
    <col min="9220" max="9220" width="14.125" customWidth="1"/>
    <col min="9223" max="9223" width="12.125" customWidth="1"/>
    <col min="9226" max="9226" width="9.25" bestFit="1" customWidth="1"/>
    <col min="9228" max="9229" width="10.125" bestFit="1" customWidth="1"/>
    <col min="9473" max="9473" width="40.625" customWidth="1"/>
    <col min="9474" max="9474" width="6.875" customWidth="1"/>
    <col min="9475" max="9475" width="15.125" customWidth="1"/>
    <col min="9476" max="9476" width="14.125" customWidth="1"/>
    <col min="9479" max="9479" width="12.125" customWidth="1"/>
    <col min="9482" max="9482" width="9.25" bestFit="1" customWidth="1"/>
    <col min="9484" max="9485" width="10.125" bestFit="1" customWidth="1"/>
    <col min="9729" max="9729" width="40.625" customWidth="1"/>
    <col min="9730" max="9730" width="6.875" customWidth="1"/>
    <col min="9731" max="9731" width="15.125" customWidth="1"/>
    <col min="9732" max="9732" width="14.125" customWidth="1"/>
    <col min="9735" max="9735" width="12.125" customWidth="1"/>
    <col min="9738" max="9738" width="9.25" bestFit="1" customWidth="1"/>
    <col min="9740" max="9741" width="10.125" bestFit="1" customWidth="1"/>
    <col min="9985" max="9985" width="40.625" customWidth="1"/>
    <col min="9986" max="9986" width="6.875" customWidth="1"/>
    <col min="9987" max="9987" width="15.125" customWidth="1"/>
    <col min="9988" max="9988" width="14.125" customWidth="1"/>
    <col min="9991" max="9991" width="12.125" customWidth="1"/>
    <col min="9994" max="9994" width="9.25" bestFit="1" customWidth="1"/>
    <col min="9996" max="9997" width="10.125" bestFit="1" customWidth="1"/>
    <col min="10241" max="10241" width="40.625" customWidth="1"/>
    <col min="10242" max="10242" width="6.875" customWidth="1"/>
    <col min="10243" max="10243" width="15.125" customWidth="1"/>
    <col min="10244" max="10244" width="14.125" customWidth="1"/>
    <col min="10247" max="10247" width="12.125" customWidth="1"/>
    <col min="10250" max="10250" width="9.25" bestFit="1" customWidth="1"/>
    <col min="10252" max="10253" width="10.125" bestFit="1" customWidth="1"/>
    <col min="10497" max="10497" width="40.625" customWidth="1"/>
    <col min="10498" max="10498" width="6.875" customWidth="1"/>
    <col min="10499" max="10499" width="15.125" customWidth="1"/>
    <col min="10500" max="10500" width="14.125" customWidth="1"/>
    <col min="10503" max="10503" width="12.125" customWidth="1"/>
    <col min="10506" max="10506" width="9.25" bestFit="1" customWidth="1"/>
    <col min="10508" max="10509" width="10.125" bestFit="1" customWidth="1"/>
    <col min="10753" max="10753" width="40.625" customWidth="1"/>
    <col min="10754" max="10754" width="6.875" customWidth="1"/>
    <col min="10755" max="10755" width="15.125" customWidth="1"/>
    <col min="10756" max="10756" width="14.125" customWidth="1"/>
    <col min="10759" max="10759" width="12.125" customWidth="1"/>
    <col min="10762" max="10762" width="9.25" bestFit="1" customWidth="1"/>
    <col min="10764" max="10765" width="10.125" bestFit="1" customWidth="1"/>
    <col min="11009" max="11009" width="40.625" customWidth="1"/>
    <col min="11010" max="11010" width="6.875" customWidth="1"/>
    <col min="11011" max="11011" width="15.125" customWidth="1"/>
    <col min="11012" max="11012" width="14.125" customWidth="1"/>
    <col min="11015" max="11015" width="12.125" customWidth="1"/>
    <col min="11018" max="11018" width="9.25" bestFit="1" customWidth="1"/>
    <col min="11020" max="11021" width="10.125" bestFit="1" customWidth="1"/>
    <col min="11265" max="11265" width="40.625" customWidth="1"/>
    <col min="11266" max="11266" width="6.875" customWidth="1"/>
    <col min="11267" max="11267" width="15.125" customWidth="1"/>
    <col min="11268" max="11268" width="14.125" customWidth="1"/>
    <col min="11271" max="11271" width="12.125" customWidth="1"/>
    <col min="11274" max="11274" width="9.25" bestFit="1" customWidth="1"/>
    <col min="11276" max="11277" width="10.125" bestFit="1" customWidth="1"/>
    <col min="11521" max="11521" width="40.625" customWidth="1"/>
    <col min="11522" max="11522" width="6.875" customWidth="1"/>
    <col min="11523" max="11523" width="15.125" customWidth="1"/>
    <col min="11524" max="11524" width="14.125" customWidth="1"/>
    <col min="11527" max="11527" width="12.125" customWidth="1"/>
    <col min="11530" max="11530" width="9.25" bestFit="1" customWidth="1"/>
    <col min="11532" max="11533" width="10.125" bestFit="1" customWidth="1"/>
    <col min="11777" max="11777" width="40.625" customWidth="1"/>
    <col min="11778" max="11778" width="6.875" customWidth="1"/>
    <col min="11779" max="11779" width="15.125" customWidth="1"/>
    <col min="11780" max="11780" width="14.125" customWidth="1"/>
    <col min="11783" max="11783" width="12.125" customWidth="1"/>
    <col min="11786" max="11786" width="9.25" bestFit="1" customWidth="1"/>
    <col min="11788" max="11789" width="10.125" bestFit="1" customWidth="1"/>
    <col min="12033" max="12033" width="40.625" customWidth="1"/>
    <col min="12034" max="12034" width="6.875" customWidth="1"/>
    <col min="12035" max="12035" width="15.125" customWidth="1"/>
    <col min="12036" max="12036" width="14.125" customWidth="1"/>
    <col min="12039" max="12039" width="12.125" customWidth="1"/>
    <col min="12042" max="12042" width="9.25" bestFit="1" customWidth="1"/>
    <col min="12044" max="12045" width="10.125" bestFit="1" customWidth="1"/>
    <col min="12289" max="12289" width="40.625" customWidth="1"/>
    <col min="12290" max="12290" width="6.875" customWidth="1"/>
    <col min="12291" max="12291" width="15.125" customWidth="1"/>
    <col min="12292" max="12292" width="14.125" customWidth="1"/>
    <col min="12295" max="12295" width="12.125" customWidth="1"/>
    <col min="12298" max="12298" width="9.25" bestFit="1" customWidth="1"/>
    <col min="12300" max="12301" width="10.125" bestFit="1" customWidth="1"/>
    <col min="12545" max="12545" width="40.625" customWidth="1"/>
    <col min="12546" max="12546" width="6.875" customWidth="1"/>
    <col min="12547" max="12547" width="15.125" customWidth="1"/>
    <col min="12548" max="12548" width="14.125" customWidth="1"/>
    <col min="12551" max="12551" width="12.125" customWidth="1"/>
    <col min="12554" max="12554" width="9.25" bestFit="1" customWidth="1"/>
    <col min="12556" max="12557" width="10.125" bestFit="1" customWidth="1"/>
    <col min="12801" max="12801" width="40.625" customWidth="1"/>
    <col min="12802" max="12802" width="6.875" customWidth="1"/>
    <col min="12803" max="12803" width="15.125" customWidth="1"/>
    <col min="12804" max="12804" width="14.125" customWidth="1"/>
    <col min="12807" max="12807" width="12.125" customWidth="1"/>
    <col min="12810" max="12810" width="9.25" bestFit="1" customWidth="1"/>
    <col min="12812" max="12813" width="10.125" bestFit="1" customWidth="1"/>
    <col min="13057" max="13057" width="40.625" customWidth="1"/>
    <col min="13058" max="13058" width="6.875" customWidth="1"/>
    <col min="13059" max="13059" width="15.125" customWidth="1"/>
    <col min="13060" max="13060" width="14.125" customWidth="1"/>
    <col min="13063" max="13063" width="12.125" customWidth="1"/>
    <col min="13066" max="13066" width="9.25" bestFit="1" customWidth="1"/>
    <col min="13068" max="13069" width="10.125" bestFit="1" customWidth="1"/>
    <col min="13313" max="13313" width="40.625" customWidth="1"/>
    <col min="13314" max="13314" width="6.875" customWidth="1"/>
    <col min="13315" max="13315" width="15.125" customWidth="1"/>
    <col min="13316" max="13316" width="14.125" customWidth="1"/>
    <col min="13319" max="13319" width="12.125" customWidth="1"/>
    <col min="13322" max="13322" width="9.25" bestFit="1" customWidth="1"/>
    <col min="13324" max="13325" width="10.125" bestFit="1" customWidth="1"/>
    <col min="13569" max="13569" width="40.625" customWidth="1"/>
    <col min="13570" max="13570" width="6.875" customWidth="1"/>
    <col min="13571" max="13571" width="15.125" customWidth="1"/>
    <col min="13572" max="13572" width="14.125" customWidth="1"/>
    <col min="13575" max="13575" width="12.125" customWidth="1"/>
    <col min="13578" max="13578" width="9.25" bestFit="1" customWidth="1"/>
    <col min="13580" max="13581" width="10.125" bestFit="1" customWidth="1"/>
    <col min="13825" max="13825" width="40.625" customWidth="1"/>
    <col min="13826" max="13826" width="6.875" customWidth="1"/>
    <col min="13827" max="13827" width="15.125" customWidth="1"/>
    <col min="13828" max="13828" width="14.125" customWidth="1"/>
    <col min="13831" max="13831" width="12.125" customWidth="1"/>
    <col min="13834" max="13834" width="9.25" bestFit="1" customWidth="1"/>
    <col min="13836" max="13837" width="10.125" bestFit="1" customWidth="1"/>
    <col min="14081" max="14081" width="40.625" customWidth="1"/>
    <col min="14082" max="14082" width="6.875" customWidth="1"/>
    <col min="14083" max="14083" width="15.125" customWidth="1"/>
    <col min="14084" max="14084" width="14.125" customWidth="1"/>
    <col min="14087" max="14087" width="12.125" customWidth="1"/>
    <col min="14090" max="14090" width="9.25" bestFit="1" customWidth="1"/>
    <col min="14092" max="14093" width="10.125" bestFit="1" customWidth="1"/>
    <col min="14337" max="14337" width="40.625" customWidth="1"/>
    <col min="14338" max="14338" width="6.875" customWidth="1"/>
    <col min="14339" max="14339" width="15.125" customWidth="1"/>
    <col min="14340" max="14340" width="14.125" customWidth="1"/>
    <col min="14343" max="14343" width="12.125" customWidth="1"/>
    <col min="14346" max="14346" width="9.25" bestFit="1" customWidth="1"/>
    <col min="14348" max="14349" width="10.125" bestFit="1" customWidth="1"/>
    <col min="14593" max="14593" width="40.625" customWidth="1"/>
    <col min="14594" max="14594" width="6.875" customWidth="1"/>
    <col min="14595" max="14595" width="15.125" customWidth="1"/>
    <col min="14596" max="14596" width="14.125" customWidth="1"/>
    <col min="14599" max="14599" width="12.125" customWidth="1"/>
    <col min="14602" max="14602" width="9.25" bestFit="1" customWidth="1"/>
    <col min="14604" max="14605" width="10.125" bestFit="1" customWidth="1"/>
    <col min="14849" max="14849" width="40.625" customWidth="1"/>
    <col min="14850" max="14850" width="6.875" customWidth="1"/>
    <col min="14851" max="14851" width="15.125" customWidth="1"/>
    <col min="14852" max="14852" width="14.125" customWidth="1"/>
    <col min="14855" max="14855" width="12.125" customWidth="1"/>
    <col min="14858" max="14858" width="9.25" bestFit="1" customWidth="1"/>
    <col min="14860" max="14861" width="10.125" bestFit="1" customWidth="1"/>
    <col min="15105" max="15105" width="40.625" customWidth="1"/>
    <col min="15106" max="15106" width="6.875" customWidth="1"/>
    <col min="15107" max="15107" width="15.125" customWidth="1"/>
    <col min="15108" max="15108" width="14.125" customWidth="1"/>
    <col min="15111" max="15111" width="12.125" customWidth="1"/>
    <col min="15114" max="15114" width="9.25" bestFit="1" customWidth="1"/>
    <col min="15116" max="15117" width="10.125" bestFit="1" customWidth="1"/>
    <col min="15361" max="15361" width="40.625" customWidth="1"/>
    <col min="15362" max="15362" width="6.875" customWidth="1"/>
    <col min="15363" max="15363" width="15.125" customWidth="1"/>
    <col min="15364" max="15364" width="14.125" customWidth="1"/>
    <col min="15367" max="15367" width="12.125" customWidth="1"/>
    <col min="15370" max="15370" width="9.25" bestFit="1" customWidth="1"/>
    <col min="15372" max="15373" width="10.125" bestFit="1" customWidth="1"/>
    <col min="15617" max="15617" width="40.625" customWidth="1"/>
    <col min="15618" max="15618" width="6.875" customWidth="1"/>
    <col min="15619" max="15619" width="15.125" customWidth="1"/>
    <col min="15620" max="15620" width="14.125" customWidth="1"/>
    <col min="15623" max="15623" width="12.125" customWidth="1"/>
    <col min="15626" max="15626" width="9.25" bestFit="1" customWidth="1"/>
    <col min="15628" max="15629" width="10.125" bestFit="1" customWidth="1"/>
    <col min="15873" max="15873" width="40.625" customWidth="1"/>
    <col min="15874" max="15874" width="6.875" customWidth="1"/>
    <col min="15875" max="15875" width="15.125" customWidth="1"/>
    <col min="15876" max="15876" width="14.125" customWidth="1"/>
    <col min="15879" max="15879" width="12.125" customWidth="1"/>
    <col min="15882" max="15882" width="9.25" bestFit="1" customWidth="1"/>
    <col min="15884" max="15885" width="10.125" bestFit="1" customWidth="1"/>
    <col min="16129" max="16129" width="40.625" customWidth="1"/>
    <col min="16130" max="16130" width="6.875" customWidth="1"/>
    <col min="16131" max="16131" width="15.125" customWidth="1"/>
    <col min="16132" max="16132" width="14.125" customWidth="1"/>
    <col min="16135" max="16135" width="12.125" customWidth="1"/>
    <col min="16138" max="16138" width="9.25" bestFit="1" customWidth="1"/>
    <col min="16140" max="16141" width="10.125" bestFit="1" customWidth="1"/>
  </cols>
  <sheetData>
    <row r="1" spans="1:13" ht="22.5">
      <c r="A1" s="92"/>
      <c r="B1" s="92"/>
      <c r="C1" s="92"/>
      <c r="D1" s="93" t="s">
        <v>90</v>
      </c>
    </row>
    <row r="2" spans="1:13" ht="22.5">
      <c r="A2" s="92"/>
      <c r="B2" s="92"/>
      <c r="C2" s="92"/>
      <c r="D2" s="93" t="s">
        <v>91</v>
      </c>
    </row>
    <row r="3" spans="1:13" ht="25.5">
      <c r="A3" s="232" t="s">
        <v>92</v>
      </c>
      <c r="B3" s="232"/>
      <c r="C3" s="232"/>
      <c r="D3" s="232"/>
    </row>
    <row r="4" spans="1:13" ht="22.5">
      <c r="A4" s="92" t="s">
        <v>93</v>
      </c>
      <c r="B4" s="92"/>
      <c r="C4" s="92"/>
      <c r="D4" s="92"/>
    </row>
    <row r="5" spans="1:13" ht="24">
      <c r="A5" s="94"/>
      <c r="B5" s="94"/>
      <c r="C5" s="94"/>
      <c r="D5" s="94"/>
    </row>
    <row r="6" spans="1:13" ht="22.5">
      <c r="A6" s="54" t="s">
        <v>7</v>
      </c>
      <c r="B6" s="54" t="s">
        <v>58</v>
      </c>
      <c r="C6" s="54" t="s">
        <v>3</v>
      </c>
      <c r="D6" s="54" t="s">
        <v>4</v>
      </c>
    </row>
    <row r="7" spans="1:13" ht="22.5">
      <c r="A7" s="95" t="s">
        <v>94</v>
      </c>
      <c r="B7" s="96" t="s">
        <v>95</v>
      </c>
      <c r="C7" s="97">
        <v>4498119</v>
      </c>
      <c r="D7" s="98"/>
    </row>
    <row r="8" spans="1:13" ht="22.5">
      <c r="A8" s="99" t="s">
        <v>96</v>
      </c>
      <c r="B8" s="100" t="s">
        <v>97</v>
      </c>
      <c r="C8" s="101">
        <v>568584.88</v>
      </c>
      <c r="D8" s="98"/>
    </row>
    <row r="9" spans="1:13" ht="22.5">
      <c r="A9" s="99" t="s">
        <v>98</v>
      </c>
      <c r="B9" s="100"/>
      <c r="C9" s="101">
        <v>0</v>
      </c>
      <c r="D9" s="98"/>
    </row>
    <row r="10" spans="1:13" ht="22.5">
      <c r="A10" s="99" t="s">
        <v>99</v>
      </c>
      <c r="B10" s="100"/>
      <c r="C10" s="101">
        <v>43535</v>
      </c>
      <c r="D10" s="98"/>
    </row>
    <row r="11" spans="1:13" ht="22.5">
      <c r="A11" s="99"/>
      <c r="B11" s="100"/>
      <c r="C11" s="101"/>
      <c r="D11" s="98"/>
    </row>
    <row r="12" spans="1:13" ht="22.5">
      <c r="A12" s="99"/>
      <c r="B12" s="100"/>
      <c r="C12" s="101"/>
      <c r="D12" s="98"/>
      <c r="M12" s="102"/>
    </row>
    <row r="13" spans="1:13" ht="22.5">
      <c r="A13" s="99"/>
      <c r="B13" s="100" t="s">
        <v>27</v>
      </c>
      <c r="C13" s="101"/>
      <c r="D13" s="98"/>
    </row>
    <row r="14" spans="1:13" ht="22.5">
      <c r="A14" s="99" t="s">
        <v>100</v>
      </c>
      <c r="B14" s="100" t="s">
        <v>101</v>
      </c>
      <c r="C14" s="103"/>
      <c r="D14" s="104">
        <v>584170.31000000006</v>
      </c>
    </row>
    <row r="15" spans="1:13" ht="22.5">
      <c r="A15" s="99" t="s">
        <v>102</v>
      </c>
      <c r="B15" s="105" t="s">
        <v>103</v>
      </c>
      <c r="C15" s="103"/>
      <c r="D15" s="106">
        <v>1620.75</v>
      </c>
    </row>
    <row r="16" spans="1:13" ht="22.5">
      <c r="A16" s="99" t="s">
        <v>104</v>
      </c>
      <c r="B16" s="105" t="s">
        <v>105</v>
      </c>
      <c r="C16" s="107"/>
      <c r="D16" s="108">
        <v>1944.9</v>
      </c>
    </row>
    <row r="17" spans="1:12" ht="22.5">
      <c r="A17" s="99" t="s">
        <v>106</v>
      </c>
      <c r="B17" s="105" t="s">
        <v>27</v>
      </c>
      <c r="C17" s="109"/>
      <c r="D17" s="108">
        <v>13463.92</v>
      </c>
    </row>
    <row r="18" spans="1:12" ht="22.5">
      <c r="A18" s="99" t="s">
        <v>107</v>
      </c>
      <c r="B18" s="110"/>
      <c r="C18" s="109"/>
      <c r="D18" s="108">
        <v>66119</v>
      </c>
    </row>
    <row r="19" spans="1:12" ht="22.5">
      <c r="A19" s="99" t="s">
        <v>108</v>
      </c>
      <c r="B19" s="100"/>
      <c r="C19" s="103"/>
      <c r="D19" s="106">
        <v>4432000</v>
      </c>
    </row>
    <row r="20" spans="1:12" ht="22.5">
      <c r="A20" s="99" t="s">
        <v>109</v>
      </c>
      <c r="B20" s="100"/>
      <c r="C20" s="103"/>
      <c r="D20" s="106">
        <v>10920</v>
      </c>
    </row>
    <row r="21" spans="1:12" ht="22.5">
      <c r="A21" s="99"/>
      <c r="B21" s="100"/>
      <c r="C21" s="103"/>
      <c r="D21" s="106"/>
    </row>
    <row r="22" spans="1:12" ht="22.5">
      <c r="A22" s="99"/>
      <c r="B22" s="111"/>
      <c r="C22" s="103"/>
      <c r="D22" s="108"/>
    </row>
    <row r="23" spans="1:12" ht="22.5">
      <c r="A23" s="99"/>
      <c r="B23" s="111"/>
      <c r="C23" s="98"/>
      <c r="D23" s="108"/>
    </row>
    <row r="24" spans="1:12" ht="22.5">
      <c r="A24" s="99"/>
      <c r="B24" s="111"/>
      <c r="C24" s="98"/>
      <c r="D24" s="108"/>
    </row>
    <row r="25" spans="1:12" ht="22.5">
      <c r="A25" s="112"/>
      <c r="B25" s="111"/>
      <c r="C25" s="98"/>
      <c r="D25" s="108"/>
    </row>
    <row r="26" spans="1:12" ht="22.5">
      <c r="A26" s="112"/>
      <c r="B26" s="111"/>
      <c r="C26" s="98"/>
      <c r="D26" s="108"/>
    </row>
    <row r="27" spans="1:12" ht="22.5">
      <c r="A27" s="113"/>
      <c r="B27" s="111"/>
      <c r="C27" s="114">
        <f>SUM(C7:C26)</f>
        <v>5110238.88</v>
      </c>
      <c r="D27" s="115">
        <f>SUM(D14:D26)</f>
        <v>5110238.88</v>
      </c>
    </row>
    <row r="28" spans="1:12">
      <c r="A28" s="233" t="s">
        <v>110</v>
      </c>
      <c r="B28" s="234"/>
      <c r="C28" s="234"/>
      <c r="D28" s="235"/>
    </row>
    <row r="29" spans="1:12">
      <c r="A29" s="236"/>
      <c r="B29" s="237"/>
      <c r="C29" s="237"/>
      <c r="D29" s="238"/>
    </row>
    <row r="30" spans="1:12" ht="22.5">
      <c r="A30" s="116" t="s">
        <v>111</v>
      </c>
      <c r="B30" s="117"/>
      <c r="C30" s="228"/>
      <c r="D30" s="229"/>
    </row>
    <row r="31" spans="1:12" ht="22.5">
      <c r="A31" s="118"/>
      <c r="B31" s="119"/>
      <c r="C31" s="119"/>
      <c r="D31" s="120"/>
    </row>
    <row r="32" spans="1:12" ht="21.75">
      <c r="A32" s="121" t="s">
        <v>112</v>
      </c>
      <c r="B32" s="122"/>
      <c r="C32" s="122" t="s">
        <v>113</v>
      </c>
      <c r="D32" s="123"/>
      <c r="G32" s="102"/>
      <c r="J32" s="102"/>
      <c r="L32" s="102"/>
    </row>
    <row r="33" spans="1:4" ht="21.75">
      <c r="A33" s="124" t="s">
        <v>114</v>
      </c>
      <c r="B33" s="125"/>
      <c r="C33" s="230" t="s">
        <v>115</v>
      </c>
      <c r="D33" s="231"/>
    </row>
    <row r="34" spans="1:4" ht="22.5">
      <c r="A34" s="92"/>
      <c r="B34" s="92"/>
      <c r="C34" s="92"/>
      <c r="D34" s="93" t="s">
        <v>116</v>
      </c>
    </row>
    <row r="35" spans="1:4" ht="22.5">
      <c r="A35" s="92"/>
      <c r="B35" s="92"/>
      <c r="C35" s="92"/>
      <c r="D35" s="93" t="s">
        <v>91</v>
      </c>
    </row>
    <row r="36" spans="1:4" ht="25.5">
      <c r="A36" s="232" t="s">
        <v>92</v>
      </c>
      <c r="B36" s="232"/>
      <c r="C36" s="232"/>
      <c r="D36" s="232"/>
    </row>
    <row r="37" spans="1:4" ht="22.5">
      <c r="A37" s="92" t="s">
        <v>93</v>
      </c>
      <c r="B37" s="92"/>
      <c r="C37" s="92"/>
      <c r="D37" s="92"/>
    </row>
    <row r="38" spans="1:4" ht="22.5">
      <c r="A38" s="54" t="s">
        <v>7</v>
      </c>
      <c r="B38" s="54" t="s">
        <v>58</v>
      </c>
      <c r="C38" s="54" t="s">
        <v>3</v>
      </c>
      <c r="D38" s="54" t="s">
        <v>4</v>
      </c>
    </row>
    <row r="39" spans="1:4" ht="22.5">
      <c r="A39" s="99" t="s">
        <v>117</v>
      </c>
      <c r="B39" s="96" t="s">
        <v>118</v>
      </c>
      <c r="C39" s="97">
        <v>0</v>
      </c>
      <c r="D39" s="98"/>
    </row>
    <row r="40" spans="1:4" ht="22.5">
      <c r="A40" s="99" t="s">
        <v>119</v>
      </c>
      <c r="B40" s="100" t="s">
        <v>118</v>
      </c>
      <c r="C40" s="101">
        <v>171770</v>
      </c>
      <c r="D40" s="98"/>
    </row>
    <row r="41" spans="1:4" ht="22.5">
      <c r="A41" s="99" t="s">
        <v>120</v>
      </c>
      <c r="B41" s="100" t="s">
        <v>121</v>
      </c>
      <c r="C41" s="126">
        <v>117000</v>
      </c>
      <c r="D41" s="106"/>
    </row>
    <row r="42" spans="1:4" ht="22.5">
      <c r="A42" s="99" t="s">
        <v>122</v>
      </c>
      <c r="B42" s="100" t="s">
        <v>123</v>
      </c>
      <c r="C42" s="103">
        <v>17650</v>
      </c>
      <c r="D42" s="104"/>
    </row>
    <row r="43" spans="1:4" ht="22.5">
      <c r="A43" s="99" t="s">
        <v>124</v>
      </c>
      <c r="B43" s="100" t="s">
        <v>125</v>
      </c>
      <c r="C43" s="103">
        <v>42000</v>
      </c>
      <c r="D43" s="104"/>
    </row>
    <row r="44" spans="1:4" ht="22.5">
      <c r="A44" s="99" t="s">
        <v>126</v>
      </c>
      <c r="B44" s="100" t="s">
        <v>127</v>
      </c>
      <c r="C44" s="103">
        <v>57500</v>
      </c>
      <c r="D44" s="104"/>
    </row>
    <row r="45" spans="1:4" ht="22.5">
      <c r="A45" s="99" t="s">
        <v>128</v>
      </c>
      <c r="B45" s="105" t="s">
        <v>129</v>
      </c>
      <c r="C45" s="103">
        <v>10000</v>
      </c>
      <c r="D45" s="106"/>
    </row>
    <row r="46" spans="1:4" ht="22.5">
      <c r="A46" s="99" t="s">
        <v>130</v>
      </c>
      <c r="B46" s="100" t="s">
        <v>131</v>
      </c>
      <c r="C46" s="127">
        <v>78595.22</v>
      </c>
      <c r="D46" s="108"/>
    </row>
    <row r="47" spans="1:4" ht="22.5">
      <c r="A47" s="99" t="s">
        <v>132</v>
      </c>
      <c r="B47" s="100"/>
      <c r="C47" s="103">
        <v>737080</v>
      </c>
      <c r="D47" s="128"/>
    </row>
    <row r="48" spans="1:4" ht="22.5">
      <c r="A48" s="99" t="s">
        <v>133</v>
      </c>
      <c r="B48" s="100"/>
      <c r="C48" s="103">
        <v>995800</v>
      </c>
      <c r="D48" s="128"/>
    </row>
    <row r="49" spans="1:13" ht="22.5">
      <c r="A49" s="99" t="s">
        <v>134</v>
      </c>
      <c r="B49" s="100"/>
      <c r="C49" s="103">
        <v>803450.2</v>
      </c>
      <c r="D49" s="108"/>
    </row>
    <row r="50" spans="1:13" ht="22.5">
      <c r="A50" s="99" t="s">
        <v>135</v>
      </c>
      <c r="B50" s="100" t="s">
        <v>136</v>
      </c>
      <c r="C50" s="103">
        <v>0</v>
      </c>
      <c r="D50" s="108"/>
    </row>
    <row r="51" spans="1:13" ht="22.5">
      <c r="A51" s="99" t="s">
        <v>137</v>
      </c>
      <c r="B51" s="111">
        <v>7500</v>
      </c>
      <c r="C51" s="103">
        <v>37500</v>
      </c>
      <c r="D51" s="108"/>
    </row>
    <row r="52" spans="1:13" ht="22.5">
      <c r="A52" s="99" t="s">
        <v>138</v>
      </c>
      <c r="B52" s="111"/>
      <c r="C52" s="103">
        <v>83467.53</v>
      </c>
      <c r="D52" s="108"/>
    </row>
    <row r="53" spans="1:13" ht="22.5">
      <c r="A53" s="99" t="s">
        <v>139</v>
      </c>
      <c r="B53" s="111">
        <v>500</v>
      </c>
      <c r="C53" s="103">
        <v>1000</v>
      </c>
      <c r="D53" s="108">
        <v>0</v>
      </c>
    </row>
    <row r="54" spans="1:13" ht="22.5">
      <c r="A54" s="99" t="s">
        <v>140</v>
      </c>
      <c r="B54" s="111"/>
      <c r="C54" s="103">
        <v>427800</v>
      </c>
      <c r="D54" s="108"/>
      <c r="M54" s="129"/>
    </row>
    <row r="55" spans="1:13" ht="22.5">
      <c r="A55" s="99" t="s">
        <v>141</v>
      </c>
      <c r="B55" s="111"/>
      <c r="C55" s="103">
        <v>50500</v>
      </c>
      <c r="D55" s="109"/>
    </row>
    <row r="56" spans="1:13" ht="22.5">
      <c r="A56" s="99"/>
      <c r="B56" s="111"/>
      <c r="C56" s="103"/>
      <c r="D56" s="109"/>
    </row>
    <row r="57" spans="1:13" ht="22.5">
      <c r="A57" s="99" t="s">
        <v>142</v>
      </c>
      <c r="B57" s="111"/>
      <c r="C57" s="109"/>
      <c r="D57" s="108">
        <v>3297621.18</v>
      </c>
    </row>
    <row r="58" spans="1:13" ht="22.5">
      <c r="A58" s="99" t="s">
        <v>143</v>
      </c>
      <c r="B58" s="111"/>
      <c r="C58" s="98"/>
      <c r="D58" s="108">
        <v>316117</v>
      </c>
    </row>
    <row r="59" spans="1:13" ht="22.5">
      <c r="A59" s="99" t="s">
        <v>144</v>
      </c>
      <c r="B59" s="111"/>
      <c r="C59" s="98"/>
      <c r="D59" s="108">
        <v>17374.77</v>
      </c>
    </row>
    <row r="60" spans="1:13" ht="22.5">
      <c r="A60" s="113"/>
      <c r="B60" s="111"/>
      <c r="C60" s="114">
        <f>SUM(C39:C58)</f>
        <v>3631112.9499999997</v>
      </c>
      <c r="D60" s="115">
        <f>SUM(D41:D59)</f>
        <v>3631112.95</v>
      </c>
      <c r="F60" s="130">
        <f>C60-D60</f>
        <v>0</v>
      </c>
    </row>
    <row r="61" spans="1:13" ht="12.75" customHeight="1">
      <c r="A61" s="233" t="s">
        <v>145</v>
      </c>
      <c r="B61" s="234"/>
      <c r="C61" s="234"/>
      <c r="D61" s="235"/>
    </row>
    <row r="62" spans="1:13" ht="12.75" customHeight="1">
      <c r="A62" s="236"/>
      <c r="B62" s="237"/>
      <c r="C62" s="237"/>
      <c r="D62" s="238"/>
    </row>
    <row r="63" spans="1:13" ht="22.5">
      <c r="A63" s="116" t="s">
        <v>111</v>
      </c>
      <c r="B63" s="117"/>
      <c r="C63" s="228"/>
      <c r="D63" s="229"/>
    </row>
    <row r="64" spans="1:13" ht="19.5" customHeight="1">
      <c r="A64" s="118"/>
      <c r="B64" s="119"/>
      <c r="C64" s="119"/>
      <c r="D64" s="120"/>
      <c r="G64" s="129"/>
      <c r="J64" s="102"/>
      <c r="L64" s="129"/>
    </row>
    <row r="65" spans="1:4" ht="21.75">
      <c r="A65" s="121" t="s">
        <v>112</v>
      </c>
      <c r="B65" s="122"/>
      <c r="C65" s="122" t="s">
        <v>113</v>
      </c>
      <c r="D65" s="123"/>
    </row>
    <row r="66" spans="1:4" ht="21.75">
      <c r="A66" s="124" t="s">
        <v>114</v>
      </c>
      <c r="B66" s="125"/>
      <c r="C66" s="230" t="s">
        <v>115</v>
      </c>
      <c r="D66" s="231"/>
    </row>
    <row r="67" spans="1:4" ht="22.5">
      <c r="A67" s="92"/>
      <c r="B67" s="92"/>
      <c r="C67" s="92"/>
      <c r="D67" s="93" t="s">
        <v>146</v>
      </c>
    </row>
    <row r="68" spans="1:4" ht="22.5">
      <c r="A68" s="92"/>
      <c r="B68" s="92"/>
      <c r="C68" s="92"/>
      <c r="D68" s="131">
        <v>239905</v>
      </c>
    </row>
    <row r="69" spans="1:4" ht="25.5">
      <c r="A69" s="232" t="s">
        <v>92</v>
      </c>
      <c r="B69" s="232"/>
      <c r="C69" s="232"/>
      <c r="D69" s="232"/>
    </row>
    <row r="70" spans="1:4" ht="22.5">
      <c r="A70" s="92" t="s">
        <v>93</v>
      </c>
      <c r="B70" s="92"/>
      <c r="C70" s="92"/>
      <c r="D70" s="92"/>
    </row>
    <row r="71" spans="1:4" ht="22.5">
      <c r="A71" s="54" t="s">
        <v>7</v>
      </c>
      <c r="B71" s="54" t="s">
        <v>58</v>
      </c>
      <c r="C71" s="54" t="s">
        <v>3</v>
      </c>
      <c r="D71" s="54" t="s">
        <v>4</v>
      </c>
    </row>
    <row r="72" spans="1:4" ht="22.5">
      <c r="A72" s="95" t="s">
        <v>147</v>
      </c>
      <c r="B72" s="96" t="s">
        <v>101</v>
      </c>
      <c r="C72" s="132">
        <v>584170.31000000006</v>
      </c>
      <c r="D72" s="98"/>
    </row>
    <row r="73" spans="1:4" ht="22.5">
      <c r="A73" s="99" t="s">
        <v>148</v>
      </c>
      <c r="B73" s="100"/>
      <c r="C73" s="133"/>
      <c r="D73" s="103">
        <v>0</v>
      </c>
    </row>
    <row r="74" spans="1:4" ht="22.5">
      <c r="A74" s="99" t="s">
        <v>149</v>
      </c>
      <c r="B74" s="100" t="s">
        <v>150</v>
      </c>
      <c r="C74" s="133"/>
      <c r="D74" s="103">
        <v>15385.43</v>
      </c>
    </row>
    <row r="75" spans="1:4" ht="22.5">
      <c r="A75" s="99" t="s">
        <v>151</v>
      </c>
      <c r="B75" s="100"/>
      <c r="C75" s="133"/>
      <c r="D75" s="103">
        <v>0</v>
      </c>
    </row>
    <row r="76" spans="1:4" ht="22.5">
      <c r="A76" s="99" t="s">
        <v>152</v>
      </c>
      <c r="B76" s="105" t="s">
        <v>153</v>
      </c>
      <c r="C76" s="98"/>
      <c r="D76" s="106">
        <v>236504.08</v>
      </c>
    </row>
    <row r="77" spans="1:4" ht="22.5">
      <c r="A77" s="99" t="s">
        <v>154</v>
      </c>
      <c r="B77" s="105" t="s">
        <v>155</v>
      </c>
      <c r="C77" s="98"/>
      <c r="D77" s="106">
        <v>88472.37</v>
      </c>
    </row>
    <row r="78" spans="1:4" ht="22.5">
      <c r="A78" s="99" t="s">
        <v>156</v>
      </c>
      <c r="B78" s="100" t="s">
        <v>157</v>
      </c>
      <c r="C78" s="98"/>
      <c r="D78" s="106">
        <v>198498.46</v>
      </c>
    </row>
    <row r="79" spans="1:4" ht="22.5">
      <c r="A79" s="99" t="s">
        <v>158</v>
      </c>
      <c r="B79" s="100" t="s">
        <v>159</v>
      </c>
      <c r="C79" s="108"/>
      <c r="D79" s="106">
        <v>32752.66</v>
      </c>
    </row>
    <row r="80" spans="1:4" ht="22.5">
      <c r="A80" s="99" t="s">
        <v>160</v>
      </c>
      <c r="B80" s="100"/>
      <c r="C80" s="108"/>
      <c r="D80" s="106">
        <v>12357.31</v>
      </c>
    </row>
    <row r="81" spans="1:7" ht="22.5">
      <c r="A81" s="99" t="s">
        <v>161</v>
      </c>
      <c r="B81" s="100"/>
      <c r="C81" s="108"/>
      <c r="D81" s="106">
        <v>200</v>
      </c>
    </row>
    <row r="82" spans="1:7" ht="22.5">
      <c r="A82" s="99"/>
      <c r="B82" s="100"/>
      <c r="C82" s="108"/>
      <c r="D82" s="106"/>
    </row>
    <row r="83" spans="1:7" ht="22.5">
      <c r="A83" s="99"/>
      <c r="B83" s="100"/>
      <c r="C83" s="98"/>
      <c r="D83" s="108"/>
    </row>
    <row r="84" spans="1:7" ht="22.5">
      <c r="A84" s="99"/>
      <c r="B84" s="100"/>
      <c r="C84" s="134"/>
      <c r="D84" s="135"/>
    </row>
    <row r="85" spans="1:7" ht="22.5">
      <c r="A85" s="99"/>
      <c r="B85" s="100"/>
      <c r="C85" s="134"/>
      <c r="D85" s="135"/>
    </row>
    <row r="86" spans="1:7" ht="22.5">
      <c r="A86" s="99"/>
      <c r="B86" s="100"/>
      <c r="C86" s="134"/>
      <c r="D86" s="135"/>
    </row>
    <row r="87" spans="1:7" ht="22.5">
      <c r="A87" s="99"/>
      <c r="B87" s="100"/>
      <c r="C87" s="98"/>
      <c r="D87" s="108"/>
    </row>
    <row r="88" spans="1:7" ht="22.5">
      <c r="A88" s="99"/>
      <c r="B88" s="111"/>
      <c r="C88" s="98"/>
      <c r="D88" s="108"/>
    </row>
    <row r="89" spans="1:7" ht="22.5">
      <c r="A89" s="99"/>
      <c r="B89" s="111"/>
      <c r="C89" s="98"/>
      <c r="D89" s="108"/>
    </row>
    <row r="90" spans="1:7" ht="22.5">
      <c r="A90" s="99"/>
      <c r="B90" s="111"/>
      <c r="C90" s="98"/>
      <c r="D90" s="108"/>
      <c r="G90" s="130"/>
    </row>
    <row r="91" spans="1:7" ht="22.5">
      <c r="A91" s="99"/>
      <c r="B91" s="111"/>
      <c r="C91" s="98"/>
      <c r="D91" s="108"/>
      <c r="G91" s="130"/>
    </row>
    <row r="92" spans="1:7" ht="22.5">
      <c r="A92" s="112"/>
      <c r="B92" s="111"/>
      <c r="C92" s="98"/>
      <c r="D92" s="108"/>
    </row>
    <row r="93" spans="1:7" ht="22.5">
      <c r="A93" s="113"/>
      <c r="B93" s="111"/>
      <c r="C93" s="114">
        <f>SUM(C72:C92)</f>
        <v>584170.31000000006</v>
      </c>
      <c r="D93" s="115">
        <f>SUM(D73:D92)</f>
        <v>584170.31000000006</v>
      </c>
      <c r="G93">
        <v>5311085.05</v>
      </c>
    </row>
    <row r="94" spans="1:7">
      <c r="A94" s="233" t="s">
        <v>162</v>
      </c>
      <c r="B94" s="234"/>
      <c r="C94" s="234"/>
      <c r="D94" s="235"/>
    </row>
    <row r="95" spans="1:7">
      <c r="A95" s="236"/>
      <c r="B95" s="237"/>
      <c r="C95" s="237"/>
      <c r="D95" s="238"/>
    </row>
    <row r="96" spans="1:7" ht="22.5">
      <c r="A96" s="116" t="s">
        <v>111</v>
      </c>
      <c r="B96" s="117"/>
      <c r="C96" s="228"/>
      <c r="D96" s="229"/>
    </row>
    <row r="97" spans="1:4" ht="22.5">
      <c r="A97" s="118"/>
      <c r="B97" s="119"/>
      <c r="C97" s="119"/>
      <c r="D97" s="120"/>
    </row>
    <row r="98" spans="1:4" ht="21.75">
      <c r="A98" s="121" t="s">
        <v>112</v>
      </c>
      <c r="B98" s="122"/>
      <c r="C98" s="122" t="s">
        <v>113</v>
      </c>
      <c r="D98" s="123"/>
    </row>
    <row r="99" spans="1:4" ht="21.75">
      <c r="A99" s="124" t="s">
        <v>114</v>
      </c>
      <c r="B99" s="125"/>
      <c r="C99" s="230" t="s">
        <v>115</v>
      </c>
      <c r="D99" s="231"/>
    </row>
    <row r="100" spans="1:4" ht="22.5">
      <c r="A100" s="119"/>
      <c r="B100" s="119"/>
      <c r="C100" s="119"/>
      <c r="D100" s="93" t="s">
        <v>163</v>
      </c>
    </row>
    <row r="101" spans="1:4" ht="22.5">
      <c r="A101" s="92"/>
      <c r="B101" s="92"/>
      <c r="C101" s="92"/>
      <c r="D101" s="93" t="s">
        <v>164</v>
      </c>
    </row>
    <row r="102" spans="1:4" ht="26.25">
      <c r="A102" s="227" t="s">
        <v>165</v>
      </c>
      <c r="B102" s="227"/>
      <c r="C102" s="227"/>
      <c r="D102" s="227"/>
    </row>
    <row r="103" spans="1:4" ht="22.5">
      <c r="A103" s="92" t="s">
        <v>93</v>
      </c>
      <c r="B103" s="92"/>
      <c r="C103" s="92"/>
      <c r="D103" s="92"/>
    </row>
    <row r="104" spans="1:4" ht="22.5">
      <c r="A104" s="54" t="s">
        <v>7</v>
      </c>
      <c r="B104" s="54" t="s">
        <v>58</v>
      </c>
      <c r="C104" s="54" t="s">
        <v>3</v>
      </c>
      <c r="D104" s="54" t="s">
        <v>4</v>
      </c>
    </row>
    <row r="105" spans="1:4" ht="22.5">
      <c r="A105" s="136" t="s">
        <v>166</v>
      </c>
      <c r="B105" s="100" t="s">
        <v>64</v>
      </c>
      <c r="C105" s="137">
        <v>1302295.8500000001</v>
      </c>
      <c r="D105" s="111"/>
    </row>
    <row r="106" spans="1:4" ht="22.5">
      <c r="A106" s="136" t="s">
        <v>167</v>
      </c>
      <c r="B106" s="100" t="s">
        <v>68</v>
      </c>
      <c r="C106" s="138"/>
      <c r="D106" s="108">
        <v>1302295.8500000001</v>
      </c>
    </row>
    <row r="107" spans="1:4" ht="22.5">
      <c r="A107" s="136"/>
      <c r="B107" s="100"/>
      <c r="C107" s="138"/>
      <c r="D107" s="108"/>
    </row>
    <row r="108" spans="1:4" ht="22.5">
      <c r="A108" s="136"/>
      <c r="B108" s="100"/>
      <c r="C108" s="138"/>
      <c r="D108" s="138"/>
    </row>
    <row r="109" spans="1:4" ht="22.5">
      <c r="A109" s="136"/>
      <c r="B109" s="105"/>
      <c r="C109" s="108"/>
      <c r="D109" s="138"/>
    </row>
    <row r="110" spans="1:4" ht="22.5">
      <c r="A110" s="136"/>
      <c r="B110" s="100"/>
      <c r="C110" s="108"/>
      <c r="D110" s="138"/>
    </row>
    <row r="111" spans="1:4" ht="22.5">
      <c r="A111" s="136"/>
      <c r="B111" s="100"/>
      <c r="C111" s="108"/>
      <c r="D111" s="138"/>
    </row>
    <row r="112" spans="1:4" ht="22.5">
      <c r="A112" s="136"/>
      <c r="B112" s="100"/>
      <c r="C112" s="108"/>
      <c r="D112" s="108"/>
    </row>
    <row r="113" spans="1:4" ht="22.5">
      <c r="A113" s="136"/>
      <c r="B113" s="100"/>
      <c r="C113" s="108"/>
      <c r="D113" s="108"/>
    </row>
    <row r="114" spans="1:4" ht="22.5">
      <c r="A114" s="136"/>
      <c r="B114" s="111"/>
      <c r="C114" s="108"/>
      <c r="D114" s="138"/>
    </row>
    <row r="115" spans="1:4" ht="22.5">
      <c r="A115" s="136"/>
      <c r="B115" s="111"/>
      <c r="C115" s="108"/>
      <c r="D115" s="138"/>
    </row>
    <row r="116" spans="1:4" ht="22.5">
      <c r="A116" s="136"/>
      <c r="B116" s="100"/>
      <c r="C116" s="108"/>
      <c r="D116" s="138"/>
    </row>
    <row r="117" spans="1:4" ht="22.5">
      <c r="A117" s="136"/>
      <c r="B117" s="111"/>
      <c r="C117" s="108"/>
      <c r="D117" s="138"/>
    </row>
    <row r="118" spans="1:4" ht="22.5">
      <c r="A118" s="136"/>
      <c r="B118" s="111"/>
      <c r="C118" s="108"/>
      <c r="D118" s="138"/>
    </row>
    <row r="119" spans="1:4" ht="22.5">
      <c r="A119" s="136"/>
      <c r="B119" s="111"/>
      <c r="C119" s="98"/>
      <c r="D119" s="138"/>
    </row>
    <row r="120" spans="1:4" ht="22.5">
      <c r="A120" s="136"/>
      <c r="B120" s="111"/>
      <c r="C120" s="98"/>
      <c r="D120" s="138"/>
    </row>
    <row r="121" spans="1:4" ht="22.5">
      <c r="A121" s="136"/>
      <c r="B121" s="111"/>
      <c r="C121" s="98"/>
      <c r="D121" s="138"/>
    </row>
    <row r="122" spans="1:4" ht="22.5">
      <c r="A122" s="136"/>
      <c r="B122" s="111"/>
      <c r="C122" s="98"/>
      <c r="D122" s="138"/>
    </row>
    <row r="123" spans="1:4" ht="22.5">
      <c r="A123" s="136"/>
      <c r="B123" s="111"/>
      <c r="C123" s="98"/>
      <c r="D123" s="138"/>
    </row>
    <row r="124" spans="1:4" ht="23.25" thickBot="1">
      <c r="A124" s="139"/>
      <c r="B124" s="140"/>
      <c r="C124" s="141">
        <f>SUM(C105:C118)</f>
        <v>1302295.8500000001</v>
      </c>
      <c r="D124" s="141">
        <f>SUM(D106:D123)</f>
        <v>1302295.8500000001</v>
      </c>
    </row>
    <row r="125" spans="1:4" ht="24" thickTop="1">
      <c r="A125" s="142" t="s">
        <v>168</v>
      </c>
      <c r="B125" s="143"/>
      <c r="C125" s="143"/>
      <c r="D125" s="144"/>
    </row>
    <row r="126" spans="1:4" ht="23.25">
      <c r="A126" s="142" t="s">
        <v>169</v>
      </c>
      <c r="B126" s="143"/>
      <c r="C126" s="145"/>
      <c r="D126" s="146"/>
    </row>
    <row r="127" spans="1:4" ht="22.5">
      <c r="A127" s="116" t="s">
        <v>170</v>
      </c>
      <c r="B127" s="117"/>
      <c r="D127" s="147"/>
    </row>
    <row r="128" spans="1:4" ht="22.5">
      <c r="A128" s="118" t="s">
        <v>171</v>
      </c>
      <c r="B128" s="119"/>
      <c r="C128" s="119"/>
      <c r="D128" s="120"/>
    </row>
    <row r="129" spans="1:4" ht="21.75">
      <c r="A129" s="148" t="s">
        <v>172</v>
      </c>
      <c r="B129" s="122"/>
      <c r="C129" s="122"/>
      <c r="D129" s="123"/>
    </row>
    <row r="130" spans="1:4" ht="21.75">
      <c r="A130" s="149" t="s">
        <v>173</v>
      </c>
      <c r="B130" s="125"/>
      <c r="C130" s="125"/>
      <c r="D130" s="150"/>
    </row>
    <row r="132" spans="1:4" ht="22.5">
      <c r="A132" s="119"/>
      <c r="B132" s="119"/>
      <c r="C132" s="119"/>
      <c r="D132" s="93" t="s">
        <v>174</v>
      </c>
    </row>
    <row r="133" spans="1:4" ht="22.5">
      <c r="A133" s="92"/>
      <c r="B133" s="92"/>
      <c r="C133" s="92"/>
      <c r="D133" s="93" t="s">
        <v>175</v>
      </c>
    </row>
    <row r="134" spans="1:4" ht="26.25">
      <c r="A134" s="227" t="s">
        <v>165</v>
      </c>
      <c r="B134" s="227"/>
      <c r="C134" s="227"/>
      <c r="D134" s="227"/>
    </row>
    <row r="135" spans="1:4" ht="22.5">
      <c r="A135" s="92" t="s">
        <v>93</v>
      </c>
      <c r="B135" s="92"/>
      <c r="C135" s="92"/>
      <c r="D135" s="92"/>
    </row>
    <row r="136" spans="1:4" ht="22.5">
      <c r="A136" s="54" t="s">
        <v>7</v>
      </c>
      <c r="B136" s="54" t="s">
        <v>58</v>
      </c>
      <c r="C136" s="54" t="s">
        <v>3</v>
      </c>
      <c r="D136" s="54" t="s">
        <v>4</v>
      </c>
    </row>
    <row r="137" spans="1:4" ht="22.5">
      <c r="A137" s="136" t="s">
        <v>176</v>
      </c>
      <c r="B137" s="100" t="s">
        <v>177</v>
      </c>
      <c r="C137" s="137">
        <v>588500</v>
      </c>
      <c r="D137" s="111"/>
    </row>
    <row r="138" spans="1:4" ht="22.5">
      <c r="A138" s="136"/>
      <c r="B138" s="100"/>
      <c r="C138" s="138"/>
      <c r="D138" s="108"/>
    </row>
    <row r="139" spans="1:4" ht="22.5">
      <c r="A139" s="136" t="s">
        <v>178</v>
      </c>
      <c r="B139" s="100"/>
      <c r="C139" s="138"/>
      <c r="D139" s="108">
        <v>588500</v>
      </c>
    </row>
    <row r="140" spans="1:4" ht="22.5">
      <c r="A140" s="136"/>
      <c r="B140" s="100"/>
      <c r="C140" s="138"/>
      <c r="D140" s="138"/>
    </row>
    <row r="141" spans="1:4" ht="22.5">
      <c r="A141" s="136"/>
      <c r="B141" s="105"/>
      <c r="C141" s="108"/>
      <c r="D141" s="138"/>
    </row>
    <row r="142" spans="1:4" ht="22.5">
      <c r="A142" s="136"/>
      <c r="B142" s="100"/>
      <c r="C142" s="108"/>
      <c r="D142" s="138"/>
    </row>
    <row r="143" spans="1:4" ht="22.5">
      <c r="A143" s="136"/>
      <c r="B143" s="100"/>
      <c r="C143" s="108"/>
      <c r="D143" s="138"/>
    </row>
    <row r="144" spans="1:4" ht="22.5">
      <c r="A144" s="136"/>
      <c r="B144" s="100"/>
      <c r="C144" s="108"/>
      <c r="D144" s="108"/>
    </row>
    <row r="145" spans="1:4" ht="22.5">
      <c r="A145" s="136"/>
      <c r="B145" s="100"/>
      <c r="C145" s="108"/>
      <c r="D145" s="108"/>
    </row>
    <row r="146" spans="1:4" ht="22.5">
      <c r="A146" s="136"/>
      <c r="B146" s="111"/>
      <c r="C146" s="108"/>
      <c r="D146" s="138"/>
    </row>
    <row r="147" spans="1:4" ht="22.5">
      <c r="A147" s="136"/>
      <c r="B147" s="111"/>
      <c r="C147" s="108"/>
      <c r="D147" s="138"/>
    </row>
    <row r="148" spans="1:4" ht="22.5">
      <c r="A148" s="136"/>
      <c r="B148" s="100"/>
      <c r="C148" s="108"/>
      <c r="D148" s="138"/>
    </row>
    <row r="149" spans="1:4" ht="22.5">
      <c r="A149" s="136"/>
      <c r="B149" s="111"/>
      <c r="C149" s="108"/>
      <c r="D149" s="138"/>
    </row>
    <row r="150" spans="1:4" ht="22.5">
      <c r="A150" s="136"/>
      <c r="B150" s="111"/>
      <c r="C150" s="98"/>
      <c r="D150" s="138"/>
    </row>
    <row r="151" spans="1:4" ht="22.5">
      <c r="A151" s="136"/>
      <c r="B151" s="111"/>
      <c r="C151" s="98"/>
      <c r="D151" s="138"/>
    </row>
    <row r="152" spans="1:4" ht="22.5">
      <c r="A152" s="136"/>
      <c r="B152" s="111"/>
      <c r="C152" s="98"/>
      <c r="D152" s="138"/>
    </row>
    <row r="153" spans="1:4" ht="22.5">
      <c r="A153" s="136"/>
      <c r="B153" s="111"/>
      <c r="C153" s="98"/>
      <c r="D153" s="138"/>
    </row>
    <row r="154" spans="1:4" ht="22.5">
      <c r="A154" s="136"/>
      <c r="B154" s="111"/>
      <c r="C154" s="98"/>
      <c r="D154" s="138"/>
    </row>
    <row r="155" spans="1:4" ht="22.5">
      <c r="A155" s="136"/>
      <c r="B155" s="111"/>
      <c r="C155" s="98"/>
      <c r="D155" s="138"/>
    </row>
    <row r="156" spans="1:4" ht="23.25" thickBot="1">
      <c r="A156" s="139"/>
      <c r="B156" s="140"/>
      <c r="C156" s="141">
        <f>SUM(C137:C150)</f>
        <v>588500</v>
      </c>
      <c r="D156" s="141">
        <f>SUM(D138:D155)</f>
        <v>588500</v>
      </c>
    </row>
    <row r="157" spans="1:4" ht="24" thickTop="1">
      <c r="A157" s="142" t="s">
        <v>179</v>
      </c>
      <c r="B157" s="143"/>
      <c r="C157" s="143"/>
      <c r="D157" s="144"/>
    </row>
    <row r="158" spans="1:4" ht="23.25">
      <c r="A158" s="142"/>
      <c r="B158" s="143"/>
      <c r="C158" s="145"/>
      <c r="D158" s="146"/>
    </row>
    <row r="159" spans="1:4" ht="22.5">
      <c r="A159" s="116" t="s">
        <v>170</v>
      </c>
      <c r="B159" s="117"/>
      <c r="D159" s="147"/>
    </row>
    <row r="160" spans="1:4" ht="22.5">
      <c r="A160" s="118" t="s">
        <v>171</v>
      </c>
      <c r="B160" s="119"/>
      <c r="C160" s="119"/>
      <c r="D160" s="120"/>
    </row>
    <row r="161" spans="1:4" ht="21.75">
      <c r="A161" s="148" t="s">
        <v>180</v>
      </c>
      <c r="B161" s="122"/>
      <c r="C161" s="122"/>
      <c r="D161" s="123"/>
    </row>
    <row r="162" spans="1:4" ht="21.75">
      <c r="A162" s="149" t="s">
        <v>181</v>
      </c>
      <c r="B162" s="125"/>
      <c r="C162" s="125"/>
      <c r="D162" s="150"/>
    </row>
    <row r="164" spans="1:4" ht="22.5">
      <c r="A164" s="119"/>
      <c r="B164" s="119"/>
      <c r="C164" s="119"/>
      <c r="D164" s="93" t="s">
        <v>182</v>
      </c>
    </row>
    <row r="165" spans="1:4" ht="22.5">
      <c r="A165" s="92"/>
      <c r="B165" s="92"/>
      <c r="C165" s="92"/>
      <c r="D165" s="93" t="s">
        <v>183</v>
      </c>
    </row>
    <row r="166" spans="1:4" ht="26.25">
      <c r="A166" s="227" t="s">
        <v>165</v>
      </c>
      <c r="B166" s="227"/>
      <c r="C166" s="227"/>
      <c r="D166" s="227"/>
    </row>
    <row r="167" spans="1:4" ht="22.5">
      <c r="A167" s="92" t="s">
        <v>93</v>
      </c>
      <c r="B167" s="92"/>
      <c r="C167" s="92"/>
      <c r="D167" s="92"/>
    </row>
    <row r="168" spans="1:4" ht="22.5">
      <c r="A168" s="54" t="s">
        <v>7</v>
      </c>
      <c r="B168" s="54" t="s">
        <v>58</v>
      </c>
      <c r="C168" s="54" t="s">
        <v>3</v>
      </c>
      <c r="D168" s="54" t="s">
        <v>4</v>
      </c>
    </row>
    <row r="169" spans="1:4" ht="22.5">
      <c r="A169" s="136" t="s">
        <v>184</v>
      </c>
      <c r="B169" s="100" t="s">
        <v>95</v>
      </c>
      <c r="C169" s="137">
        <v>3613738.18</v>
      </c>
      <c r="D169" s="111"/>
    </row>
    <row r="170" spans="1:4" ht="22.5">
      <c r="A170" s="136" t="s">
        <v>185</v>
      </c>
      <c r="B170" s="100" t="s">
        <v>97</v>
      </c>
      <c r="C170" s="138"/>
      <c r="D170" s="108">
        <v>3613738.18</v>
      </c>
    </row>
    <row r="171" spans="1:4" ht="22.5">
      <c r="A171" s="136"/>
      <c r="B171" s="100"/>
      <c r="C171" s="138"/>
      <c r="D171" s="108"/>
    </row>
    <row r="172" spans="1:4" ht="22.5">
      <c r="A172" s="136"/>
      <c r="B172" s="100"/>
      <c r="C172" s="138"/>
      <c r="D172" s="138"/>
    </row>
    <row r="173" spans="1:4" ht="22.5">
      <c r="A173" s="136"/>
      <c r="B173" s="105"/>
      <c r="C173" s="108"/>
      <c r="D173" s="138"/>
    </row>
    <row r="174" spans="1:4" ht="22.5">
      <c r="A174" s="136"/>
      <c r="B174" s="100"/>
      <c r="C174" s="108"/>
      <c r="D174" s="138"/>
    </row>
    <row r="175" spans="1:4" ht="22.5">
      <c r="A175" s="136"/>
      <c r="B175" s="100"/>
      <c r="C175" s="108"/>
      <c r="D175" s="138"/>
    </row>
    <row r="176" spans="1:4" ht="22.5">
      <c r="A176" s="136"/>
      <c r="B176" s="100"/>
      <c r="C176" s="108"/>
      <c r="D176" s="108"/>
    </row>
    <row r="177" spans="1:4" ht="22.5">
      <c r="A177" s="136"/>
      <c r="B177" s="100"/>
      <c r="C177" s="108"/>
      <c r="D177" s="108"/>
    </row>
    <row r="178" spans="1:4" ht="22.5">
      <c r="A178" s="136"/>
      <c r="B178" s="111"/>
      <c r="C178" s="108"/>
      <c r="D178" s="138"/>
    </row>
    <row r="179" spans="1:4" ht="22.5">
      <c r="A179" s="136"/>
      <c r="B179" s="111"/>
      <c r="C179" s="108"/>
      <c r="D179" s="138"/>
    </row>
    <row r="180" spans="1:4" ht="22.5">
      <c r="A180" s="136"/>
      <c r="B180" s="111"/>
      <c r="C180" s="108"/>
      <c r="D180" s="138"/>
    </row>
    <row r="181" spans="1:4" ht="22.5">
      <c r="A181" s="136"/>
      <c r="B181" s="111"/>
      <c r="C181" s="108"/>
      <c r="D181" s="138"/>
    </row>
    <row r="182" spans="1:4" ht="22.5">
      <c r="A182" s="136"/>
      <c r="B182" s="111"/>
      <c r="C182" s="98"/>
      <c r="D182" s="138"/>
    </row>
    <row r="183" spans="1:4" ht="22.5">
      <c r="A183" s="136"/>
      <c r="B183" s="111"/>
      <c r="C183" s="98"/>
      <c r="D183" s="138"/>
    </row>
    <row r="184" spans="1:4" ht="22.5">
      <c r="A184" s="136"/>
      <c r="B184" s="111"/>
      <c r="C184" s="98"/>
      <c r="D184" s="138"/>
    </row>
    <row r="185" spans="1:4" ht="22.5">
      <c r="A185" s="136"/>
      <c r="B185" s="111"/>
      <c r="C185" s="98"/>
      <c r="D185" s="138"/>
    </row>
    <row r="186" spans="1:4" ht="22.5">
      <c r="A186" s="136"/>
      <c r="B186" s="111"/>
      <c r="C186" s="98"/>
      <c r="D186" s="138"/>
    </row>
    <row r="187" spans="1:4" ht="22.5">
      <c r="A187" s="136"/>
      <c r="B187" s="111"/>
      <c r="C187" s="98"/>
      <c r="D187" s="138"/>
    </row>
    <row r="188" spans="1:4" ht="22.5">
      <c r="A188" s="136"/>
      <c r="B188" s="111"/>
      <c r="C188" s="98"/>
      <c r="D188" s="138"/>
    </row>
    <row r="189" spans="1:4" ht="23.25" thickBot="1">
      <c r="A189" s="139"/>
      <c r="B189" s="140"/>
      <c r="C189" s="141">
        <f>SUM(C169:C182)</f>
        <v>3613738.18</v>
      </c>
      <c r="D189" s="141">
        <f>SUM(D170:D188)</f>
        <v>3613738.18</v>
      </c>
    </row>
    <row r="190" spans="1:4" ht="24" thickTop="1">
      <c r="A190" s="142" t="s">
        <v>186</v>
      </c>
      <c r="B190" s="143"/>
      <c r="C190" s="143"/>
      <c r="D190" s="144"/>
    </row>
    <row r="191" spans="1:4" ht="23.25">
      <c r="A191" s="142" t="s">
        <v>187</v>
      </c>
      <c r="B191" s="143"/>
      <c r="C191" s="145"/>
      <c r="D191" s="146"/>
    </row>
    <row r="192" spans="1:4" ht="22.5">
      <c r="A192" s="116" t="s">
        <v>170</v>
      </c>
      <c r="B192" s="117"/>
      <c r="D192" s="147"/>
    </row>
    <row r="193" spans="1:4" ht="22.5">
      <c r="A193" s="118" t="s">
        <v>171</v>
      </c>
      <c r="B193" s="119"/>
      <c r="C193" s="119"/>
      <c r="D193" s="120"/>
    </row>
    <row r="194" spans="1:4" ht="21.75">
      <c r="A194" s="148" t="s">
        <v>188</v>
      </c>
      <c r="B194" s="122"/>
      <c r="C194" s="122"/>
      <c r="D194" s="123"/>
    </row>
    <row r="195" spans="1:4" ht="21.75">
      <c r="A195" s="149" t="s">
        <v>189</v>
      </c>
      <c r="B195" s="125"/>
      <c r="C195" s="125"/>
      <c r="D195" s="150"/>
    </row>
    <row r="196" spans="1:4" ht="22.5">
      <c r="A196" s="119"/>
      <c r="B196" s="119"/>
      <c r="C196" s="119"/>
      <c r="D196" s="93" t="s">
        <v>190</v>
      </c>
    </row>
    <row r="197" spans="1:4" ht="22.5">
      <c r="A197" s="92"/>
      <c r="B197" s="92"/>
      <c r="C197" s="92"/>
      <c r="D197" s="93" t="s">
        <v>91</v>
      </c>
    </row>
    <row r="198" spans="1:4" ht="26.25">
      <c r="A198" s="227" t="s">
        <v>165</v>
      </c>
      <c r="B198" s="227"/>
      <c r="C198" s="227"/>
      <c r="D198" s="227"/>
    </row>
    <row r="199" spans="1:4" ht="22.5">
      <c r="A199" s="92" t="s">
        <v>93</v>
      </c>
      <c r="B199" s="92"/>
      <c r="C199" s="92"/>
      <c r="D199" s="92"/>
    </row>
    <row r="200" spans="1:4" ht="22.5">
      <c r="A200" s="54" t="s">
        <v>7</v>
      </c>
      <c r="B200" s="54" t="s">
        <v>58</v>
      </c>
      <c r="C200" s="54" t="s">
        <v>3</v>
      </c>
      <c r="D200" s="54" t="s">
        <v>4</v>
      </c>
    </row>
    <row r="201" spans="1:4" ht="22.5">
      <c r="A201" s="136" t="s">
        <v>191</v>
      </c>
      <c r="B201" s="100"/>
      <c r="C201" s="137">
        <v>316117</v>
      </c>
      <c r="D201" s="111"/>
    </row>
    <row r="202" spans="1:4" ht="22.5">
      <c r="A202" s="136" t="s">
        <v>192</v>
      </c>
      <c r="B202" s="100"/>
      <c r="C202" s="138"/>
      <c r="D202" s="108">
        <v>316117</v>
      </c>
    </row>
    <row r="203" spans="1:4" ht="22.5">
      <c r="A203" s="136"/>
      <c r="B203" s="100"/>
      <c r="C203" s="138"/>
      <c r="D203" s="108"/>
    </row>
    <row r="204" spans="1:4" ht="22.5">
      <c r="A204" s="136"/>
      <c r="B204" s="100"/>
      <c r="C204" s="138"/>
      <c r="D204" s="138"/>
    </row>
    <row r="205" spans="1:4" ht="22.5">
      <c r="A205" s="136"/>
      <c r="B205" s="105"/>
      <c r="C205" s="108"/>
      <c r="D205" s="138"/>
    </row>
    <row r="206" spans="1:4" ht="22.5">
      <c r="A206" s="136"/>
      <c r="B206" s="100"/>
      <c r="C206" s="108"/>
      <c r="D206" s="138"/>
    </row>
    <row r="207" spans="1:4" ht="22.5">
      <c r="A207" s="136"/>
      <c r="B207" s="100"/>
      <c r="C207" s="108"/>
      <c r="D207" s="138"/>
    </row>
    <row r="208" spans="1:4" ht="22.5">
      <c r="A208" s="136"/>
      <c r="B208" s="100"/>
      <c r="C208" s="108"/>
      <c r="D208" s="108"/>
    </row>
    <row r="209" spans="1:4" ht="22.5">
      <c r="A209" s="136"/>
      <c r="B209" s="100"/>
      <c r="C209" s="108"/>
      <c r="D209" s="108"/>
    </row>
    <row r="210" spans="1:4" ht="22.5">
      <c r="A210" s="136"/>
      <c r="B210" s="111"/>
      <c r="C210" s="108"/>
      <c r="D210" s="138"/>
    </row>
    <row r="211" spans="1:4" ht="22.5">
      <c r="A211" s="136"/>
      <c r="B211" s="111"/>
      <c r="C211" s="108"/>
      <c r="D211" s="138"/>
    </row>
    <row r="212" spans="1:4" ht="22.5">
      <c r="A212" s="136"/>
      <c r="B212" s="100"/>
      <c r="C212" s="108"/>
      <c r="D212" s="138"/>
    </row>
    <row r="213" spans="1:4" ht="22.5">
      <c r="A213" s="136"/>
      <c r="B213" s="111"/>
      <c r="C213" s="108"/>
      <c r="D213" s="138"/>
    </row>
    <row r="214" spans="1:4" ht="22.5">
      <c r="A214" s="136"/>
      <c r="B214" s="111"/>
      <c r="C214" s="108"/>
      <c r="D214" s="138"/>
    </row>
    <row r="215" spans="1:4" ht="22.5">
      <c r="A215" s="136"/>
      <c r="B215" s="111"/>
      <c r="C215" s="98"/>
      <c r="D215" s="138"/>
    </row>
    <row r="216" spans="1:4" ht="22.5">
      <c r="A216" s="136"/>
      <c r="B216" s="111"/>
      <c r="C216" s="98"/>
      <c r="D216" s="138"/>
    </row>
    <row r="217" spans="1:4" ht="22.5">
      <c r="A217" s="136"/>
      <c r="B217" s="111"/>
      <c r="C217" s="98"/>
      <c r="D217" s="138"/>
    </row>
    <row r="218" spans="1:4" ht="22.5">
      <c r="A218" s="136"/>
      <c r="B218" s="111"/>
      <c r="C218" s="98"/>
      <c r="D218" s="138"/>
    </row>
    <row r="219" spans="1:4" ht="22.5">
      <c r="A219" s="136"/>
      <c r="B219" s="111"/>
      <c r="C219" s="98"/>
      <c r="D219" s="138"/>
    </row>
    <row r="220" spans="1:4" ht="23.25" thickBot="1">
      <c r="A220" s="139"/>
      <c r="B220" s="140"/>
      <c r="C220" s="141">
        <f>SUM(C201:C214)</f>
        <v>316117</v>
      </c>
      <c r="D220" s="141">
        <f>SUM(D202:D219)</f>
        <v>316117</v>
      </c>
    </row>
    <row r="221" spans="1:4" ht="24" thickTop="1">
      <c r="A221" s="142" t="s">
        <v>193</v>
      </c>
      <c r="B221" s="143"/>
      <c r="C221" s="143"/>
      <c r="D221" s="144"/>
    </row>
    <row r="222" spans="1:4" ht="23.25">
      <c r="A222" s="142" t="s">
        <v>194</v>
      </c>
      <c r="B222" s="143"/>
      <c r="C222" s="145"/>
      <c r="D222" s="146"/>
    </row>
    <row r="223" spans="1:4" ht="22.5">
      <c r="A223" s="116" t="s">
        <v>170</v>
      </c>
      <c r="B223" s="117"/>
      <c r="D223" s="147"/>
    </row>
    <row r="224" spans="1:4" ht="22.5">
      <c r="A224" s="118" t="s">
        <v>171</v>
      </c>
      <c r="B224" s="119"/>
      <c r="C224" s="119"/>
      <c r="D224" s="120"/>
    </row>
    <row r="225" spans="1:5" ht="21.75">
      <c r="A225" s="148" t="s">
        <v>195</v>
      </c>
      <c r="B225" s="122"/>
      <c r="C225" s="122"/>
      <c r="D225" s="123"/>
      <c r="E225" s="151"/>
    </row>
    <row r="226" spans="1:5" ht="21.75">
      <c r="A226" s="149" t="s">
        <v>196</v>
      </c>
      <c r="B226" s="125"/>
      <c r="C226" s="125"/>
      <c r="D226" s="150"/>
    </row>
    <row r="228" spans="1:5" ht="22.5">
      <c r="A228" s="119"/>
      <c r="B228" s="119"/>
      <c r="C228" s="119"/>
      <c r="D228" s="93" t="s">
        <v>197</v>
      </c>
    </row>
    <row r="229" spans="1:5" ht="22.5">
      <c r="A229" s="92"/>
      <c r="B229" s="92"/>
      <c r="C229" s="92"/>
      <c r="D229" s="93" t="s">
        <v>91</v>
      </c>
    </row>
    <row r="230" spans="1:5" ht="26.25">
      <c r="A230" s="227" t="s">
        <v>165</v>
      </c>
      <c r="B230" s="227"/>
      <c r="C230" s="227"/>
      <c r="D230" s="227"/>
    </row>
    <row r="231" spans="1:5" ht="22.5">
      <c r="A231" s="92" t="s">
        <v>93</v>
      </c>
      <c r="B231" s="92"/>
      <c r="C231" s="92"/>
      <c r="D231" s="92"/>
    </row>
    <row r="232" spans="1:5" ht="22.5">
      <c r="A232" s="54" t="s">
        <v>7</v>
      </c>
      <c r="B232" s="54" t="s">
        <v>58</v>
      </c>
      <c r="C232" s="54" t="s">
        <v>3</v>
      </c>
      <c r="D232" s="54" t="s">
        <v>4</v>
      </c>
    </row>
    <row r="233" spans="1:5" ht="22.5">
      <c r="A233" s="136" t="s">
        <v>198</v>
      </c>
      <c r="B233" s="100" t="s">
        <v>199</v>
      </c>
      <c r="C233" s="137">
        <v>593450.19999999995</v>
      </c>
      <c r="D233" s="111"/>
    </row>
    <row r="234" spans="1:5" ht="22.5">
      <c r="A234" s="136" t="s">
        <v>200</v>
      </c>
      <c r="B234" s="100" t="s">
        <v>131</v>
      </c>
      <c r="C234" s="138"/>
      <c r="D234" s="108">
        <v>593450.19999999995</v>
      </c>
    </row>
    <row r="235" spans="1:5" ht="22.5">
      <c r="A235" s="136"/>
      <c r="B235" s="100"/>
      <c r="C235" s="138"/>
      <c r="D235" s="108"/>
    </row>
    <row r="236" spans="1:5" ht="22.5">
      <c r="A236" s="136"/>
      <c r="B236" s="100"/>
      <c r="C236" s="138"/>
      <c r="D236" s="138"/>
    </row>
    <row r="237" spans="1:5" ht="22.5">
      <c r="A237" s="136"/>
      <c r="B237" s="105"/>
      <c r="C237" s="108"/>
      <c r="D237" s="138"/>
    </row>
    <row r="238" spans="1:5" ht="22.5">
      <c r="A238" s="136"/>
      <c r="B238" s="100"/>
      <c r="C238" s="108"/>
      <c r="D238" s="138"/>
    </row>
    <row r="239" spans="1:5" ht="22.5">
      <c r="A239" s="136"/>
      <c r="B239" s="100"/>
      <c r="C239" s="108"/>
      <c r="D239" s="138"/>
    </row>
    <row r="240" spans="1:5" ht="22.5">
      <c r="A240" s="136"/>
      <c r="B240" s="100"/>
      <c r="C240" s="108"/>
      <c r="D240" s="108"/>
    </row>
    <row r="241" spans="1:4" ht="22.5">
      <c r="A241" s="136"/>
      <c r="B241" s="100"/>
      <c r="C241" s="108"/>
      <c r="D241" s="108"/>
    </row>
    <row r="242" spans="1:4" ht="22.5">
      <c r="A242" s="136"/>
      <c r="B242" s="111"/>
      <c r="C242" s="108"/>
      <c r="D242" s="138"/>
    </row>
    <row r="243" spans="1:4" ht="22.5">
      <c r="A243" s="136"/>
      <c r="B243" s="111"/>
      <c r="C243" s="108"/>
      <c r="D243" s="138"/>
    </row>
    <row r="244" spans="1:4" ht="22.5">
      <c r="A244" s="136"/>
      <c r="B244" s="100"/>
      <c r="C244" s="108"/>
      <c r="D244" s="138"/>
    </row>
    <row r="245" spans="1:4" ht="22.5">
      <c r="A245" s="136"/>
      <c r="B245" s="111"/>
      <c r="C245" s="108"/>
      <c r="D245" s="138"/>
    </row>
    <row r="246" spans="1:4" ht="22.5">
      <c r="A246" s="136"/>
      <c r="B246" s="111"/>
      <c r="C246" s="108"/>
      <c r="D246" s="138"/>
    </row>
    <row r="247" spans="1:4" ht="22.5">
      <c r="A247" s="136"/>
      <c r="B247" s="111"/>
      <c r="C247" s="98"/>
      <c r="D247" s="138"/>
    </row>
    <row r="248" spans="1:4" ht="22.5">
      <c r="A248" s="136"/>
      <c r="B248" s="111"/>
      <c r="C248" s="98"/>
      <c r="D248" s="138"/>
    </row>
    <row r="249" spans="1:4" ht="22.5">
      <c r="A249" s="136"/>
      <c r="B249" s="111"/>
      <c r="C249" s="98"/>
      <c r="D249" s="138"/>
    </row>
    <row r="250" spans="1:4" ht="22.5">
      <c r="A250" s="136"/>
      <c r="B250" s="111"/>
      <c r="C250" s="98"/>
      <c r="D250" s="138"/>
    </row>
    <row r="251" spans="1:4" ht="22.5">
      <c r="A251" s="136"/>
      <c r="B251" s="111"/>
      <c r="C251" s="98"/>
      <c r="D251" s="138"/>
    </row>
    <row r="252" spans="1:4" ht="23.25" thickBot="1">
      <c r="A252" s="139"/>
      <c r="B252" s="140"/>
      <c r="C252" s="141">
        <f>SUM(C233:C246)</f>
        <v>593450.19999999995</v>
      </c>
      <c r="D252" s="141">
        <f>SUM(D234:D251)</f>
        <v>593450.19999999995</v>
      </c>
    </row>
    <row r="253" spans="1:4" ht="24" thickTop="1">
      <c r="A253" s="142" t="s">
        <v>201</v>
      </c>
      <c r="B253" s="143"/>
      <c r="C253" s="143"/>
      <c r="D253" s="144"/>
    </row>
    <row r="254" spans="1:4" ht="23.25">
      <c r="A254" s="142"/>
      <c r="B254" s="143"/>
      <c r="C254" s="145"/>
      <c r="D254" s="146"/>
    </row>
    <row r="255" spans="1:4" ht="22.5">
      <c r="A255" s="116" t="s">
        <v>170</v>
      </c>
      <c r="B255" s="117"/>
      <c r="D255" s="147"/>
    </row>
    <row r="256" spans="1:4" ht="22.5">
      <c r="A256" s="118" t="s">
        <v>171</v>
      </c>
      <c r="B256" s="119"/>
      <c r="C256" s="119"/>
      <c r="D256" s="120"/>
    </row>
    <row r="257" spans="1:4" ht="21.75">
      <c r="A257" s="148" t="s">
        <v>195</v>
      </c>
      <c r="B257" s="122"/>
      <c r="C257" s="122"/>
      <c r="D257" s="123"/>
    </row>
    <row r="258" spans="1:4" ht="21.75">
      <c r="A258" s="149" t="s">
        <v>196</v>
      </c>
      <c r="B258" s="125"/>
      <c r="C258" s="125"/>
      <c r="D258" s="150"/>
    </row>
    <row r="260" spans="1:4" ht="22.5">
      <c r="A260" s="119"/>
      <c r="B260" s="119"/>
      <c r="C260" s="119"/>
      <c r="D260" s="93" t="s">
        <v>202</v>
      </c>
    </row>
    <row r="261" spans="1:4" ht="22.5">
      <c r="A261" s="92"/>
      <c r="B261" s="92"/>
      <c r="C261" s="92"/>
      <c r="D261" s="93" t="s">
        <v>91</v>
      </c>
    </row>
    <row r="262" spans="1:4" ht="26.25">
      <c r="A262" s="227" t="s">
        <v>165</v>
      </c>
      <c r="B262" s="227"/>
      <c r="C262" s="227"/>
      <c r="D262" s="227"/>
    </row>
    <row r="263" spans="1:4" ht="22.5">
      <c r="A263" s="92" t="s">
        <v>93</v>
      </c>
      <c r="B263" s="92"/>
      <c r="C263" s="92"/>
      <c r="D263" s="92"/>
    </row>
    <row r="264" spans="1:4" ht="22.5">
      <c r="A264" s="54" t="s">
        <v>7</v>
      </c>
      <c r="B264" s="54" t="s">
        <v>58</v>
      </c>
      <c r="C264" s="54" t="s">
        <v>3</v>
      </c>
      <c r="D264" s="54" t="s">
        <v>4</v>
      </c>
    </row>
    <row r="265" spans="1:4" ht="22.5">
      <c r="A265" s="136" t="s">
        <v>203</v>
      </c>
      <c r="B265" s="100" t="s">
        <v>199</v>
      </c>
      <c r="C265" s="137">
        <v>50000</v>
      </c>
      <c r="D265" s="111"/>
    </row>
    <row r="266" spans="1:4" ht="22.5">
      <c r="A266" s="136" t="s">
        <v>204</v>
      </c>
      <c r="B266" s="100" t="s">
        <v>131</v>
      </c>
      <c r="C266" s="138"/>
      <c r="D266" s="108">
        <v>50000</v>
      </c>
    </row>
    <row r="267" spans="1:4" ht="22.5">
      <c r="A267" s="136"/>
      <c r="B267" s="100"/>
      <c r="C267" s="138"/>
      <c r="D267" s="108"/>
    </row>
    <row r="268" spans="1:4" ht="22.5">
      <c r="A268" s="136"/>
      <c r="B268" s="100"/>
      <c r="C268" s="138"/>
      <c r="D268" s="138"/>
    </row>
    <row r="269" spans="1:4" ht="22.5">
      <c r="A269" s="136"/>
      <c r="B269" s="105"/>
      <c r="C269" s="108"/>
      <c r="D269" s="138"/>
    </row>
    <row r="270" spans="1:4" ht="22.5">
      <c r="A270" s="136"/>
      <c r="B270" s="100"/>
      <c r="C270" s="108"/>
      <c r="D270" s="138"/>
    </row>
    <row r="271" spans="1:4" ht="22.5">
      <c r="A271" s="136"/>
      <c r="B271" s="100"/>
      <c r="C271" s="108"/>
      <c r="D271" s="138"/>
    </row>
    <row r="272" spans="1:4" ht="22.5">
      <c r="A272" s="136"/>
      <c r="B272" s="100"/>
      <c r="C272" s="108"/>
      <c r="D272" s="108"/>
    </row>
    <row r="273" spans="1:4" ht="22.5">
      <c r="A273" s="136"/>
      <c r="B273" s="100"/>
      <c r="C273" s="108"/>
      <c r="D273" s="108"/>
    </row>
    <row r="274" spans="1:4" ht="22.5">
      <c r="A274" s="136"/>
      <c r="B274" s="111"/>
      <c r="C274" s="108"/>
      <c r="D274" s="138"/>
    </row>
    <row r="275" spans="1:4" ht="22.5">
      <c r="A275" s="136"/>
      <c r="B275" s="111"/>
      <c r="C275" s="108"/>
      <c r="D275" s="138"/>
    </row>
    <row r="276" spans="1:4" ht="22.5">
      <c r="A276" s="136"/>
      <c r="B276" s="100"/>
      <c r="C276" s="108"/>
      <c r="D276" s="138"/>
    </row>
    <row r="277" spans="1:4" ht="22.5">
      <c r="A277" s="136"/>
      <c r="B277" s="111"/>
      <c r="C277" s="108"/>
      <c r="D277" s="138"/>
    </row>
    <row r="278" spans="1:4" ht="22.5">
      <c r="A278" s="136"/>
      <c r="B278" s="111"/>
      <c r="C278" s="108"/>
      <c r="D278" s="138"/>
    </row>
    <row r="279" spans="1:4" ht="22.5">
      <c r="A279" s="136"/>
      <c r="B279" s="111"/>
      <c r="C279" s="98"/>
      <c r="D279" s="138"/>
    </row>
    <row r="280" spans="1:4" ht="22.5">
      <c r="A280" s="136"/>
      <c r="B280" s="111"/>
      <c r="C280" s="98"/>
      <c r="D280" s="138"/>
    </row>
    <row r="281" spans="1:4" ht="22.5">
      <c r="A281" s="136"/>
      <c r="B281" s="111"/>
      <c r="C281" s="98"/>
      <c r="D281" s="138"/>
    </row>
    <row r="282" spans="1:4" ht="22.5">
      <c r="A282" s="136"/>
      <c r="B282" s="111"/>
      <c r="C282" s="98"/>
      <c r="D282" s="138"/>
    </row>
    <row r="283" spans="1:4" ht="22.5">
      <c r="A283" s="136"/>
      <c r="B283" s="111"/>
      <c r="C283" s="98"/>
      <c r="D283" s="138"/>
    </row>
    <row r="284" spans="1:4" ht="23.25" thickBot="1">
      <c r="A284" s="139"/>
      <c r="B284" s="140"/>
      <c r="C284" s="141">
        <f>SUM(C265:C278)</f>
        <v>50000</v>
      </c>
      <c r="D284" s="141">
        <f>SUM(D266:D283)</f>
        <v>50000</v>
      </c>
    </row>
    <row r="285" spans="1:4" ht="24" thickTop="1">
      <c r="A285" s="142" t="s">
        <v>205</v>
      </c>
      <c r="B285" s="143"/>
      <c r="C285" s="143"/>
      <c r="D285" s="144"/>
    </row>
    <row r="286" spans="1:4" ht="23.25">
      <c r="A286" s="142"/>
      <c r="B286" s="143"/>
      <c r="C286" s="145"/>
      <c r="D286" s="146"/>
    </row>
    <row r="287" spans="1:4" ht="22.5">
      <c r="A287" s="116" t="s">
        <v>170</v>
      </c>
      <c r="B287" s="117"/>
      <c r="D287" s="147"/>
    </row>
    <row r="288" spans="1:4" ht="22.5">
      <c r="A288" s="118" t="s">
        <v>171</v>
      </c>
      <c r="B288" s="119"/>
      <c r="C288" s="119"/>
      <c r="D288" s="120"/>
    </row>
    <row r="289" spans="1:4" ht="21.75">
      <c r="A289" s="148" t="s">
        <v>195</v>
      </c>
      <c r="B289" s="122"/>
      <c r="C289" s="122"/>
      <c r="D289" s="123"/>
    </row>
    <row r="290" spans="1:4" ht="21.75">
      <c r="A290" s="149" t="s">
        <v>196</v>
      </c>
      <c r="B290" s="125"/>
      <c r="C290" s="125"/>
      <c r="D290" s="150"/>
    </row>
    <row r="292" spans="1:4" ht="22.5">
      <c r="A292" s="119"/>
      <c r="B292" s="119"/>
      <c r="C292" s="119"/>
      <c r="D292" s="93" t="s">
        <v>206</v>
      </c>
    </row>
    <row r="293" spans="1:4" ht="22.5">
      <c r="A293" s="92"/>
      <c r="B293" s="92"/>
      <c r="C293" s="92"/>
      <c r="D293" s="93" t="s">
        <v>91</v>
      </c>
    </row>
    <row r="294" spans="1:4" ht="26.25">
      <c r="A294" s="227" t="s">
        <v>165</v>
      </c>
      <c r="B294" s="227"/>
      <c r="C294" s="227"/>
      <c r="D294" s="227"/>
    </row>
    <row r="295" spans="1:4" ht="22.5">
      <c r="A295" s="92" t="s">
        <v>93</v>
      </c>
      <c r="B295" s="92"/>
      <c r="C295" s="92"/>
      <c r="D295" s="92"/>
    </row>
    <row r="296" spans="1:4" ht="22.5">
      <c r="A296" s="54" t="s">
        <v>7</v>
      </c>
      <c r="B296" s="54" t="s">
        <v>58</v>
      </c>
      <c r="C296" s="54" t="s">
        <v>3</v>
      </c>
      <c r="D296" s="54" t="s">
        <v>4</v>
      </c>
    </row>
    <row r="297" spans="1:4" ht="22.5">
      <c r="A297" s="136" t="s">
        <v>198</v>
      </c>
      <c r="B297" s="100" t="s">
        <v>199</v>
      </c>
      <c r="C297" s="137">
        <v>40540.5</v>
      </c>
      <c r="D297" s="111"/>
    </row>
    <row r="298" spans="1:4" ht="22.5">
      <c r="A298" s="136" t="s">
        <v>207</v>
      </c>
      <c r="B298" s="100" t="s">
        <v>131</v>
      </c>
      <c r="C298" s="138"/>
      <c r="D298" s="108">
        <v>40540.5</v>
      </c>
    </row>
    <row r="299" spans="1:4" ht="22.5">
      <c r="A299" s="136" t="s">
        <v>184</v>
      </c>
      <c r="B299" s="100"/>
      <c r="C299" s="138">
        <v>40540.5</v>
      </c>
      <c r="D299" s="108"/>
    </row>
    <row r="300" spans="1:4" ht="22.5">
      <c r="A300" s="136" t="s">
        <v>208</v>
      </c>
      <c r="B300" s="100"/>
      <c r="C300" s="138"/>
      <c r="D300" s="138">
        <v>40540.5</v>
      </c>
    </row>
    <row r="301" spans="1:4" ht="22.5">
      <c r="A301" s="136"/>
      <c r="B301" s="105"/>
      <c r="C301" s="108"/>
      <c r="D301" s="138"/>
    </row>
    <row r="302" spans="1:4" ht="22.5">
      <c r="A302" s="136"/>
      <c r="B302" s="100"/>
      <c r="C302" s="108"/>
      <c r="D302" s="138"/>
    </row>
    <row r="303" spans="1:4" ht="22.5">
      <c r="A303" s="136"/>
      <c r="B303" s="100"/>
      <c r="C303" s="108"/>
      <c r="D303" s="138"/>
    </row>
    <row r="304" spans="1:4" ht="22.5">
      <c r="A304" s="136"/>
      <c r="B304" s="100"/>
      <c r="C304" s="108"/>
      <c r="D304" s="108"/>
    </row>
    <row r="305" spans="1:4" ht="22.5">
      <c r="A305" s="136"/>
      <c r="B305" s="100"/>
      <c r="C305" s="108"/>
      <c r="D305" s="108"/>
    </row>
    <row r="306" spans="1:4" ht="22.5">
      <c r="A306" s="136"/>
      <c r="B306" s="111"/>
      <c r="C306" s="108"/>
      <c r="D306" s="138"/>
    </row>
    <row r="307" spans="1:4" ht="22.5">
      <c r="A307" s="136"/>
      <c r="B307" s="111"/>
      <c r="C307" s="108"/>
      <c r="D307" s="138"/>
    </row>
    <row r="308" spans="1:4" ht="22.5">
      <c r="A308" s="136"/>
      <c r="B308" s="100"/>
      <c r="C308" s="108"/>
      <c r="D308" s="138"/>
    </row>
    <row r="309" spans="1:4" ht="22.5">
      <c r="A309" s="136"/>
      <c r="B309" s="111"/>
      <c r="C309" s="108"/>
      <c r="D309" s="138"/>
    </row>
    <row r="310" spans="1:4" ht="22.5">
      <c r="A310" s="136"/>
      <c r="B310" s="111"/>
      <c r="C310" s="108"/>
      <c r="D310" s="138"/>
    </row>
    <row r="311" spans="1:4" ht="22.5">
      <c r="A311" s="136"/>
      <c r="B311" s="111"/>
      <c r="C311" s="98"/>
      <c r="D311" s="138"/>
    </row>
    <row r="312" spans="1:4" ht="22.5">
      <c r="A312" s="136"/>
      <c r="B312" s="111"/>
      <c r="C312" s="98"/>
      <c r="D312" s="138"/>
    </row>
    <row r="313" spans="1:4" ht="22.5">
      <c r="A313" s="136"/>
      <c r="B313" s="111"/>
      <c r="C313" s="98"/>
      <c r="D313" s="138"/>
    </row>
    <row r="314" spans="1:4" ht="22.5">
      <c r="A314" s="136"/>
      <c r="B314" s="111"/>
      <c r="C314" s="98"/>
      <c r="D314" s="138"/>
    </row>
    <row r="315" spans="1:4" ht="22.5">
      <c r="A315" s="136"/>
      <c r="B315" s="111"/>
      <c r="C315" s="98"/>
      <c r="D315" s="138"/>
    </row>
    <row r="316" spans="1:4" ht="23.25" thickBot="1">
      <c r="A316" s="139"/>
      <c r="B316" s="140"/>
      <c r="C316" s="141">
        <f>SUM(C297:C310)</f>
        <v>81081</v>
      </c>
      <c r="D316" s="141">
        <f>SUM(D298:D315)</f>
        <v>81081</v>
      </c>
    </row>
    <row r="317" spans="1:4" ht="24" thickTop="1">
      <c r="A317" s="142" t="s">
        <v>209</v>
      </c>
      <c r="B317" s="143"/>
      <c r="C317" s="143"/>
      <c r="D317" s="144"/>
    </row>
    <row r="318" spans="1:4" ht="23.25">
      <c r="A318" s="142"/>
      <c r="B318" s="143"/>
      <c r="C318" s="145"/>
      <c r="D318" s="146"/>
    </row>
    <row r="319" spans="1:4" ht="22.5">
      <c r="A319" s="116" t="s">
        <v>170</v>
      </c>
      <c r="B319" s="117"/>
      <c r="D319" s="147"/>
    </row>
    <row r="320" spans="1:4" ht="22.5">
      <c r="A320" s="118" t="s">
        <v>171</v>
      </c>
      <c r="B320" s="119"/>
      <c r="C320" s="119"/>
      <c r="D320" s="120"/>
    </row>
    <row r="321" spans="1:4" ht="21.75">
      <c r="A321" s="148" t="s">
        <v>195</v>
      </c>
      <c r="B321" s="122"/>
      <c r="C321" s="122"/>
      <c r="D321" s="123"/>
    </row>
    <row r="322" spans="1:4" ht="21.75">
      <c r="A322" s="149" t="s">
        <v>196</v>
      </c>
      <c r="B322" s="125"/>
      <c r="C322" s="125"/>
      <c r="D322" s="150"/>
    </row>
  </sheetData>
  <mergeCells count="19">
    <mergeCell ref="C99:D99"/>
    <mergeCell ref="A3:D3"/>
    <mergeCell ref="A28:D29"/>
    <mergeCell ref="C30:D30"/>
    <mergeCell ref="C33:D33"/>
    <mergeCell ref="A36:D36"/>
    <mergeCell ref="A61:D62"/>
    <mergeCell ref="C63:D63"/>
    <mergeCell ref="C66:D66"/>
    <mergeCell ref="A69:D69"/>
    <mergeCell ref="A94:D95"/>
    <mergeCell ref="C96:D96"/>
    <mergeCell ref="A294:D294"/>
    <mergeCell ref="A102:D102"/>
    <mergeCell ref="A134:D134"/>
    <mergeCell ref="A166:D166"/>
    <mergeCell ref="A198:D198"/>
    <mergeCell ref="A230:D230"/>
    <mergeCell ref="A262:D2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F38" sqref="F38"/>
    </sheetView>
  </sheetViews>
  <sheetFormatPr defaultRowHeight="14.25"/>
  <cols>
    <col min="1" max="1" width="16.875" customWidth="1"/>
    <col min="2" max="2" width="20.375" customWidth="1"/>
    <col min="3" max="3" width="13.125" customWidth="1"/>
    <col min="4" max="4" width="13" customWidth="1"/>
    <col min="5" max="5" width="18.125" customWidth="1"/>
    <col min="6" max="6" width="15.625" customWidth="1"/>
    <col min="7" max="7" width="15.25" customWidth="1"/>
    <col min="8" max="8" width="16.75" customWidth="1"/>
    <col min="9" max="9" width="13.625" customWidth="1"/>
    <col min="10" max="10" width="13.75" customWidth="1"/>
  </cols>
  <sheetData>
    <row r="1" spans="1:10" ht="22.5">
      <c r="A1" s="152" t="s">
        <v>210</v>
      </c>
      <c r="B1" s="153"/>
      <c r="C1" s="153"/>
      <c r="D1" s="153"/>
      <c r="E1" s="154"/>
      <c r="F1" s="152" t="s">
        <v>210</v>
      </c>
      <c r="G1" s="153"/>
      <c r="H1" s="153"/>
      <c r="I1" s="153"/>
      <c r="J1" s="154"/>
    </row>
    <row r="2" spans="1:10" ht="22.5">
      <c r="A2" s="245" t="s">
        <v>211</v>
      </c>
      <c r="B2" s="246"/>
      <c r="C2" s="116" t="s">
        <v>212</v>
      </c>
      <c r="D2" s="155"/>
      <c r="E2" s="156"/>
      <c r="F2" s="245" t="s">
        <v>211</v>
      </c>
      <c r="G2" s="246"/>
      <c r="H2" s="116" t="s">
        <v>212</v>
      </c>
      <c r="I2" s="155"/>
      <c r="J2" s="156"/>
    </row>
    <row r="3" spans="1:10" ht="22.5">
      <c r="A3" s="247"/>
      <c r="B3" s="248"/>
      <c r="C3" s="157" t="s">
        <v>213</v>
      </c>
      <c r="D3" s="158" t="s">
        <v>214</v>
      </c>
      <c r="E3" s="159"/>
      <c r="F3" s="247"/>
      <c r="G3" s="248"/>
      <c r="H3" s="157" t="s">
        <v>213</v>
      </c>
      <c r="I3" s="158" t="s">
        <v>214</v>
      </c>
      <c r="J3" s="159"/>
    </row>
    <row r="4" spans="1:10" ht="23.25">
      <c r="A4" s="160" t="s">
        <v>215</v>
      </c>
      <c r="B4" s="161"/>
      <c r="C4" s="162" t="s">
        <v>216</v>
      </c>
      <c r="D4" s="163">
        <v>4933008.68</v>
      </c>
      <c r="E4" s="120"/>
      <c r="F4" s="160" t="s">
        <v>215</v>
      </c>
      <c r="G4" s="161"/>
      <c r="H4" s="162" t="s">
        <v>217</v>
      </c>
      <c r="I4" s="163">
        <f>D27</f>
        <v>4830167.4399999995</v>
      </c>
      <c r="J4" s="120" t="s">
        <v>218</v>
      </c>
    </row>
    <row r="5" spans="1:10" ht="23.25">
      <c r="A5" s="164" t="s">
        <v>219</v>
      </c>
      <c r="B5" s="165"/>
      <c r="C5" s="166"/>
      <c r="D5" s="160"/>
      <c r="E5" s="120"/>
      <c r="F5" s="164" t="s">
        <v>219</v>
      </c>
      <c r="G5" s="165"/>
      <c r="H5" s="166"/>
      <c r="I5" s="160"/>
      <c r="J5" s="120"/>
    </row>
    <row r="6" spans="1:10" ht="22.5">
      <c r="A6" s="167" t="s">
        <v>220</v>
      </c>
      <c r="B6" s="168" t="s">
        <v>221</v>
      </c>
      <c r="C6" s="169" t="s">
        <v>16</v>
      </c>
      <c r="D6" s="167"/>
      <c r="E6" s="170"/>
      <c r="F6" s="167" t="s">
        <v>220</v>
      </c>
      <c r="G6" s="168" t="s">
        <v>221</v>
      </c>
      <c r="H6" s="169" t="s">
        <v>16</v>
      </c>
      <c r="I6" s="167"/>
      <c r="J6" s="170"/>
    </row>
    <row r="7" spans="1:10" ht="22.5">
      <c r="A7" s="6" t="s">
        <v>222</v>
      </c>
      <c r="B7" s="171" t="s">
        <v>222</v>
      </c>
      <c r="C7" s="171" t="s">
        <v>222</v>
      </c>
      <c r="D7" s="172"/>
      <c r="E7" s="120"/>
      <c r="F7" s="6" t="s">
        <v>222</v>
      </c>
      <c r="G7" s="171" t="s">
        <v>222</v>
      </c>
      <c r="H7" s="171" t="s">
        <v>222</v>
      </c>
      <c r="I7" s="172"/>
      <c r="J7" s="120"/>
    </row>
    <row r="8" spans="1:10" ht="23.25">
      <c r="A8" s="173" t="s">
        <v>223</v>
      </c>
      <c r="B8" s="119"/>
      <c r="C8" s="92"/>
      <c r="D8" s="160"/>
      <c r="E8" s="120"/>
      <c r="F8" s="173" t="s">
        <v>223</v>
      </c>
      <c r="G8" s="119"/>
      <c r="H8" s="92"/>
      <c r="I8" s="160"/>
      <c r="J8" s="120"/>
    </row>
    <row r="9" spans="1:10" ht="22.5">
      <c r="A9" s="167" t="s">
        <v>6</v>
      </c>
      <c r="B9" s="168" t="s">
        <v>224</v>
      </c>
      <c r="C9" s="169" t="s">
        <v>16</v>
      </c>
      <c r="D9" s="167"/>
      <c r="E9" s="170"/>
      <c r="F9" s="167" t="s">
        <v>6</v>
      </c>
      <c r="G9" s="168" t="s">
        <v>224</v>
      </c>
      <c r="H9" s="169" t="s">
        <v>16</v>
      </c>
      <c r="I9" s="167"/>
      <c r="J9" s="170"/>
    </row>
    <row r="10" spans="1:10" ht="22.5">
      <c r="A10" s="174" t="s">
        <v>225</v>
      </c>
      <c r="B10" s="171">
        <v>9636824</v>
      </c>
      <c r="C10" s="175">
        <v>4059</v>
      </c>
      <c r="D10" s="167"/>
      <c r="E10" s="170"/>
      <c r="F10" s="174" t="s">
        <v>226</v>
      </c>
      <c r="G10" s="171">
        <v>5775820</v>
      </c>
      <c r="H10" s="175">
        <v>3000</v>
      </c>
      <c r="I10" s="167"/>
      <c r="J10" s="170"/>
    </row>
    <row r="11" spans="1:10" ht="24">
      <c r="A11" s="174" t="s">
        <v>227</v>
      </c>
      <c r="B11" s="176">
        <v>9636852</v>
      </c>
      <c r="C11" s="177">
        <v>4059</v>
      </c>
      <c r="D11" s="167"/>
      <c r="E11" s="170"/>
      <c r="F11" s="174" t="s">
        <v>228</v>
      </c>
      <c r="G11" s="176">
        <v>6694309</v>
      </c>
      <c r="H11" s="177">
        <v>1188.78</v>
      </c>
      <c r="I11" s="167"/>
      <c r="J11" s="170"/>
    </row>
    <row r="12" spans="1:10" ht="22.5">
      <c r="A12" s="174" t="s">
        <v>229</v>
      </c>
      <c r="B12" s="171">
        <v>1289908</v>
      </c>
      <c r="C12" s="178">
        <v>700</v>
      </c>
      <c r="D12" s="167"/>
      <c r="E12" s="170"/>
      <c r="F12" s="174" t="s">
        <v>230</v>
      </c>
      <c r="G12" s="171">
        <v>6694311</v>
      </c>
      <c r="H12" s="178">
        <v>24340.37</v>
      </c>
      <c r="I12" s="167"/>
      <c r="J12" s="170"/>
    </row>
    <row r="13" spans="1:10" ht="22.5">
      <c r="A13" s="174" t="s">
        <v>230</v>
      </c>
      <c r="B13" s="171">
        <v>1289909</v>
      </c>
      <c r="C13" s="179">
        <v>13089.02</v>
      </c>
      <c r="D13" s="167"/>
      <c r="E13" s="170"/>
      <c r="F13" s="174" t="s">
        <v>230</v>
      </c>
      <c r="G13" s="171">
        <v>6694312</v>
      </c>
      <c r="H13" s="179">
        <v>3960</v>
      </c>
      <c r="I13" s="167"/>
      <c r="J13" s="170"/>
    </row>
    <row r="14" spans="1:10" ht="22.5">
      <c r="A14" s="174" t="s">
        <v>230</v>
      </c>
      <c r="B14" s="171">
        <v>1289888</v>
      </c>
      <c r="C14" s="180">
        <v>4059</v>
      </c>
      <c r="D14" s="181"/>
      <c r="E14" s="170"/>
      <c r="F14" s="174" t="s">
        <v>230</v>
      </c>
      <c r="G14" s="171">
        <v>6694313</v>
      </c>
      <c r="H14" s="180">
        <v>5148</v>
      </c>
      <c r="I14" s="181"/>
      <c r="J14" s="170"/>
    </row>
    <row r="15" spans="1:10" ht="22.5">
      <c r="A15" s="174" t="s">
        <v>231</v>
      </c>
      <c r="B15" s="171">
        <v>1289941</v>
      </c>
      <c r="C15" s="180">
        <v>4500</v>
      </c>
      <c r="D15" s="181"/>
      <c r="E15" s="170"/>
      <c r="F15" s="174" t="s">
        <v>230</v>
      </c>
      <c r="G15" s="171">
        <v>6694314</v>
      </c>
      <c r="H15" s="180">
        <v>132335</v>
      </c>
      <c r="I15" s="181"/>
      <c r="J15" s="170"/>
    </row>
    <row r="16" spans="1:10" ht="22.5">
      <c r="A16" s="174" t="s">
        <v>230</v>
      </c>
      <c r="B16" s="171">
        <v>1289942</v>
      </c>
      <c r="C16" s="180">
        <v>11880</v>
      </c>
      <c r="D16" s="181"/>
      <c r="E16" s="170"/>
      <c r="F16" s="174" t="s">
        <v>230</v>
      </c>
      <c r="G16" s="171">
        <v>6694317</v>
      </c>
      <c r="H16" s="180">
        <v>896806.86</v>
      </c>
      <c r="I16" s="181"/>
      <c r="J16" s="170"/>
    </row>
    <row r="17" spans="1:10" ht="22.5">
      <c r="A17" s="174" t="s">
        <v>230</v>
      </c>
      <c r="B17" s="171">
        <v>1289944</v>
      </c>
      <c r="C17" s="180">
        <v>2700</v>
      </c>
      <c r="D17" s="181"/>
      <c r="E17" s="170"/>
      <c r="F17" s="174" t="s">
        <v>230</v>
      </c>
      <c r="G17" s="171">
        <v>6694318</v>
      </c>
      <c r="H17" s="180">
        <v>6000</v>
      </c>
      <c r="I17" s="181"/>
      <c r="J17" s="170"/>
    </row>
    <row r="18" spans="1:10" ht="22.5">
      <c r="A18" s="174" t="s">
        <v>230</v>
      </c>
      <c r="B18" s="171">
        <v>1289946</v>
      </c>
      <c r="C18" s="180">
        <v>700</v>
      </c>
      <c r="D18" s="181"/>
      <c r="E18" s="170"/>
      <c r="F18" s="174"/>
      <c r="G18" s="171"/>
      <c r="H18" s="180"/>
      <c r="I18" s="181"/>
      <c r="J18" s="170"/>
    </row>
    <row r="19" spans="1:10" ht="22.5">
      <c r="A19" s="174" t="s">
        <v>230</v>
      </c>
      <c r="B19" s="171">
        <v>1289948</v>
      </c>
      <c r="C19" s="180">
        <v>2000</v>
      </c>
      <c r="D19" s="181"/>
      <c r="E19" s="170"/>
      <c r="F19" s="174"/>
      <c r="G19" s="171"/>
      <c r="H19" s="180"/>
      <c r="I19" s="181"/>
      <c r="J19" s="170"/>
    </row>
    <row r="20" spans="1:10" ht="22.5">
      <c r="A20" s="174" t="s">
        <v>232</v>
      </c>
      <c r="B20" s="171">
        <v>1289949</v>
      </c>
      <c r="C20" s="180">
        <v>16666.2</v>
      </c>
      <c r="D20" s="181"/>
      <c r="E20" s="170"/>
      <c r="F20" s="174"/>
      <c r="G20" s="171"/>
      <c r="H20" s="180"/>
      <c r="I20" s="181"/>
      <c r="J20" s="170"/>
    </row>
    <row r="21" spans="1:10" ht="22.5">
      <c r="A21" s="174" t="s">
        <v>230</v>
      </c>
      <c r="B21" s="171">
        <v>1289950</v>
      </c>
      <c r="C21" s="180">
        <v>38429.019999999997</v>
      </c>
      <c r="D21" s="181"/>
      <c r="E21" s="170"/>
      <c r="F21" s="174"/>
      <c r="G21" s="171"/>
      <c r="H21" s="180"/>
      <c r="I21" s="181"/>
      <c r="J21" s="170"/>
    </row>
    <row r="22" spans="1:10" ht="22.5">
      <c r="A22" s="174"/>
      <c r="B22" s="171"/>
      <c r="C22" s="180"/>
      <c r="D22" s="181"/>
      <c r="E22" s="170"/>
      <c r="F22" s="174"/>
      <c r="G22" s="171"/>
      <c r="H22" s="180"/>
      <c r="I22" s="181"/>
      <c r="J22" s="170"/>
    </row>
    <row r="23" spans="1:10" ht="22.5">
      <c r="A23" s="174"/>
      <c r="B23" s="171"/>
      <c r="C23" s="180"/>
      <c r="D23" s="181"/>
      <c r="E23" s="170"/>
      <c r="F23" s="174"/>
      <c r="G23" s="171"/>
      <c r="H23" s="180"/>
      <c r="I23" s="181"/>
      <c r="J23" s="170"/>
    </row>
    <row r="24" spans="1:10" ht="22.5">
      <c r="A24" s="174"/>
      <c r="B24" s="171"/>
      <c r="C24" s="182"/>
      <c r="D24" s="181">
        <f>SUM(C9:C24)</f>
        <v>102841.23999999999</v>
      </c>
      <c r="E24" s="170"/>
      <c r="F24" s="174"/>
      <c r="G24" s="171"/>
      <c r="H24" s="182"/>
      <c r="I24" s="181">
        <f>SUM(H9:H24)</f>
        <v>1072779.01</v>
      </c>
      <c r="J24" s="170"/>
    </row>
    <row r="25" spans="1:10" ht="23.25">
      <c r="A25" s="173" t="s">
        <v>233</v>
      </c>
      <c r="B25" s="119"/>
      <c r="C25" s="92"/>
      <c r="D25" s="160"/>
      <c r="E25" s="120"/>
      <c r="F25" s="173" t="s">
        <v>233</v>
      </c>
      <c r="G25" s="119"/>
      <c r="H25" s="92"/>
      <c r="I25" s="160"/>
      <c r="J25" s="120"/>
    </row>
    <row r="26" spans="1:10" ht="22.5">
      <c r="A26" s="183" t="s">
        <v>234</v>
      </c>
      <c r="B26" s="168"/>
      <c r="C26" s="184"/>
      <c r="D26" s="183"/>
      <c r="E26" s="120"/>
      <c r="F26" s="183" t="s">
        <v>234</v>
      </c>
      <c r="G26" s="168"/>
      <c r="H26" s="184"/>
      <c r="I26" s="183"/>
      <c r="J26" s="120"/>
    </row>
    <row r="27" spans="1:10" ht="22.5">
      <c r="A27" s="249" t="s">
        <v>235</v>
      </c>
      <c r="B27" s="250"/>
      <c r="C27" s="185" t="str">
        <f>C4</f>
        <v>31    ตุลาคม   2556</v>
      </c>
      <c r="D27" s="186">
        <f>D4-D24</f>
        <v>4830167.4399999995</v>
      </c>
      <c r="E27" s="187"/>
      <c r="F27" s="249" t="s">
        <v>235</v>
      </c>
      <c r="G27" s="250"/>
      <c r="H27" s="185" t="str">
        <f>H4</f>
        <v>31    ตุลาคม   2555</v>
      </c>
      <c r="I27" s="186">
        <f>I4-I24</f>
        <v>3757388.4299999997</v>
      </c>
      <c r="J27" s="187"/>
    </row>
    <row r="28" spans="1:10" ht="22.5">
      <c r="A28" s="188" t="s">
        <v>236</v>
      </c>
      <c r="B28" s="117"/>
      <c r="C28" s="119"/>
      <c r="D28" s="117" t="s">
        <v>237</v>
      </c>
      <c r="E28" s="189"/>
      <c r="F28" s="188" t="s">
        <v>236</v>
      </c>
      <c r="G28" s="117"/>
      <c r="H28" s="119"/>
      <c r="I28" s="117" t="s">
        <v>237</v>
      </c>
      <c r="J28" s="189"/>
    </row>
    <row r="29" spans="1:10" ht="22.5">
      <c r="A29" s="160"/>
      <c r="B29" s="119"/>
      <c r="C29" s="119"/>
      <c r="D29" s="119"/>
      <c r="E29" s="120"/>
      <c r="F29" s="160"/>
      <c r="G29" s="119"/>
      <c r="H29" s="119"/>
      <c r="I29" s="119"/>
      <c r="J29" s="120"/>
    </row>
    <row r="30" spans="1:10" ht="22.5">
      <c r="A30" s="241" t="s">
        <v>238</v>
      </c>
      <c r="B30" s="239"/>
      <c r="C30" s="190"/>
      <c r="D30" s="239" t="s">
        <v>239</v>
      </c>
      <c r="E30" s="240"/>
      <c r="F30" s="241" t="s">
        <v>238</v>
      </c>
      <c r="G30" s="239"/>
      <c r="H30" s="190"/>
      <c r="I30" s="239" t="s">
        <v>239</v>
      </c>
      <c r="J30" s="240"/>
    </row>
    <row r="31" spans="1:10" ht="22.5">
      <c r="A31" s="241" t="s">
        <v>240</v>
      </c>
      <c r="B31" s="239"/>
      <c r="C31" s="119"/>
      <c r="D31" s="239" t="s">
        <v>241</v>
      </c>
      <c r="E31" s="240"/>
      <c r="F31" s="241" t="s">
        <v>240</v>
      </c>
      <c r="G31" s="239"/>
      <c r="H31" s="119"/>
      <c r="I31" s="239" t="s">
        <v>241</v>
      </c>
      <c r="J31" s="240"/>
    </row>
    <row r="32" spans="1:10" ht="22.5">
      <c r="A32" s="242" t="str">
        <f>C4</f>
        <v>31    ตุลาคม   2556</v>
      </c>
      <c r="B32" s="243"/>
      <c r="C32" s="11"/>
      <c r="D32" s="243" t="str">
        <f>C4</f>
        <v>31    ตุลาคม   2556</v>
      </c>
      <c r="E32" s="244"/>
      <c r="F32" s="242" t="str">
        <f>H4</f>
        <v>31    ตุลาคม   2555</v>
      </c>
      <c r="G32" s="243"/>
      <c r="H32" s="11"/>
      <c r="I32" s="243" t="str">
        <f>H4</f>
        <v>31    ตุลาคม   2555</v>
      </c>
      <c r="J32" s="244"/>
    </row>
  </sheetData>
  <mergeCells count="16">
    <mergeCell ref="A32:B32"/>
    <mergeCell ref="D32:E32"/>
    <mergeCell ref="F32:G32"/>
    <mergeCell ref="I32:J32"/>
    <mergeCell ref="A2:B3"/>
    <mergeCell ref="F2:G3"/>
    <mergeCell ref="A27:B27"/>
    <mergeCell ref="F27:G27"/>
    <mergeCell ref="A30:B30"/>
    <mergeCell ref="D30:E30"/>
    <mergeCell ref="F30:G30"/>
    <mergeCell ref="I30:J30"/>
    <mergeCell ref="A31:B31"/>
    <mergeCell ref="D31:E31"/>
    <mergeCell ref="F31:G31"/>
    <mergeCell ref="I31:J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G14" sqref="G14"/>
    </sheetView>
  </sheetViews>
  <sheetFormatPr defaultRowHeight="14.25"/>
  <cols>
    <col min="1" max="1" width="41.125" customWidth="1"/>
    <col min="2" max="2" width="11" customWidth="1"/>
    <col min="3" max="4" width="14.125" customWidth="1"/>
    <col min="10" max="10" width="12.625" customWidth="1"/>
  </cols>
  <sheetData>
    <row r="1" spans="1:4" ht="24.75">
      <c r="A1" s="259" t="s">
        <v>242</v>
      </c>
      <c r="B1" s="259"/>
      <c r="C1" s="259"/>
      <c r="D1" s="259"/>
    </row>
    <row r="2" spans="1:4" ht="24.75">
      <c r="A2" s="259" t="s">
        <v>243</v>
      </c>
      <c r="B2" s="259"/>
      <c r="C2" s="259"/>
      <c r="D2" s="259"/>
    </row>
    <row r="3" spans="1:4" ht="24.75">
      <c r="A3" s="260" t="s">
        <v>244</v>
      </c>
      <c r="B3" s="260"/>
      <c r="C3" s="260"/>
      <c r="D3" s="260"/>
    </row>
    <row r="4" spans="1:4">
      <c r="A4" s="257" t="s">
        <v>245</v>
      </c>
      <c r="B4" s="257" t="s">
        <v>213</v>
      </c>
      <c r="C4" s="255" t="s">
        <v>246</v>
      </c>
      <c r="D4" s="257" t="s">
        <v>247</v>
      </c>
    </row>
    <row r="5" spans="1:4">
      <c r="A5" s="254"/>
      <c r="B5" s="254"/>
      <c r="C5" s="256"/>
      <c r="D5" s="258"/>
    </row>
    <row r="6" spans="1:4" ht="22.5">
      <c r="A6" s="108" t="s">
        <v>99</v>
      </c>
      <c r="B6" s="100" t="s">
        <v>27</v>
      </c>
      <c r="C6" s="191">
        <v>1977</v>
      </c>
      <c r="D6" s="138"/>
    </row>
    <row r="7" spans="1:4" ht="22.5">
      <c r="A7" s="108" t="s">
        <v>248</v>
      </c>
      <c r="B7" s="100" t="s">
        <v>97</v>
      </c>
      <c r="C7" s="104">
        <v>0</v>
      </c>
      <c r="D7" s="138"/>
    </row>
    <row r="8" spans="1:4" ht="22.5">
      <c r="A8" s="192" t="s">
        <v>249</v>
      </c>
      <c r="B8" s="100"/>
      <c r="C8" s="191">
        <v>1380683.55</v>
      </c>
      <c r="D8" s="138"/>
    </row>
    <row r="9" spans="1:4" ht="22.5">
      <c r="A9" s="108" t="s">
        <v>250</v>
      </c>
      <c r="B9" s="100" t="s">
        <v>95</v>
      </c>
      <c r="C9" s="191"/>
      <c r="D9" s="138"/>
    </row>
    <row r="10" spans="1:4" ht="22.5">
      <c r="A10" s="193" t="s">
        <v>251</v>
      </c>
      <c r="B10" s="100"/>
      <c r="C10" s="191">
        <v>4830167.4400000004</v>
      </c>
      <c r="D10" s="138"/>
    </row>
    <row r="11" spans="1:4" ht="22.5">
      <c r="A11" s="193" t="s">
        <v>252</v>
      </c>
      <c r="B11" s="100"/>
      <c r="C11" s="191">
        <v>31623.46</v>
      </c>
      <c r="D11" s="138"/>
    </row>
    <row r="12" spans="1:4" ht="22.5">
      <c r="A12" s="193" t="s">
        <v>253</v>
      </c>
      <c r="B12" s="100"/>
      <c r="C12" s="138">
        <v>306198.03000000003</v>
      </c>
      <c r="D12" s="138"/>
    </row>
    <row r="13" spans="1:4" ht="22.5">
      <c r="A13" s="108" t="s">
        <v>254</v>
      </c>
      <c r="B13" s="100" t="s">
        <v>255</v>
      </c>
      <c r="C13" s="138">
        <v>5774496.3399999999</v>
      </c>
      <c r="D13" s="138"/>
    </row>
    <row r="14" spans="1:4" ht="22.5">
      <c r="A14" s="108" t="s">
        <v>256</v>
      </c>
      <c r="B14" s="100" t="s">
        <v>257</v>
      </c>
      <c r="C14" s="138">
        <v>41699.5</v>
      </c>
      <c r="D14" s="138"/>
    </row>
    <row r="15" spans="1:4" ht="22.5">
      <c r="A15" s="108" t="s">
        <v>258</v>
      </c>
      <c r="B15" s="100" t="s">
        <v>68</v>
      </c>
      <c r="C15" s="138">
        <v>148580</v>
      </c>
      <c r="D15" s="138"/>
    </row>
    <row r="16" spans="1:4" ht="22.5">
      <c r="A16" s="108" t="s">
        <v>259</v>
      </c>
      <c r="B16" s="100" t="s">
        <v>260</v>
      </c>
      <c r="C16" s="138">
        <v>1000</v>
      </c>
      <c r="D16" s="138"/>
    </row>
    <row r="17" spans="1:4" ht="22.5">
      <c r="A17" s="108" t="s">
        <v>261</v>
      </c>
      <c r="B17" s="100" t="s">
        <v>262</v>
      </c>
      <c r="C17" s="138">
        <v>0</v>
      </c>
      <c r="D17" s="138"/>
    </row>
    <row r="18" spans="1:4" ht="22.5">
      <c r="A18" s="108" t="s">
        <v>263</v>
      </c>
      <c r="B18" s="100" t="s">
        <v>264</v>
      </c>
      <c r="C18" s="138">
        <v>171770</v>
      </c>
      <c r="D18" s="138"/>
    </row>
    <row r="19" spans="1:4" ht="22.5">
      <c r="A19" s="108" t="s">
        <v>265</v>
      </c>
      <c r="B19" s="100"/>
      <c r="C19" s="138">
        <v>117000</v>
      </c>
      <c r="D19" s="138"/>
    </row>
    <row r="20" spans="1:4" ht="22.5">
      <c r="A20" s="108" t="s">
        <v>266</v>
      </c>
      <c r="B20" s="100" t="s">
        <v>267</v>
      </c>
      <c r="C20" s="138">
        <v>17650</v>
      </c>
      <c r="D20" s="138"/>
    </row>
    <row r="21" spans="1:4" ht="22.5">
      <c r="A21" s="108" t="s">
        <v>268</v>
      </c>
      <c r="B21" s="100" t="s">
        <v>269</v>
      </c>
      <c r="C21" s="138">
        <v>667095.22</v>
      </c>
      <c r="D21" s="138"/>
    </row>
    <row r="22" spans="1:4" ht="22.5">
      <c r="A22" s="108" t="s">
        <v>270</v>
      </c>
      <c r="B22" s="100" t="s">
        <v>271</v>
      </c>
      <c r="C22" s="191">
        <v>0</v>
      </c>
      <c r="D22" s="138"/>
    </row>
    <row r="23" spans="1:4" ht="22.5">
      <c r="A23" s="108" t="s">
        <v>272</v>
      </c>
      <c r="B23" s="100" t="s">
        <v>273</v>
      </c>
      <c r="C23" s="191">
        <v>0</v>
      </c>
      <c r="D23" s="138"/>
    </row>
    <row r="24" spans="1:4" ht="22.5">
      <c r="A24" s="108" t="s">
        <v>274</v>
      </c>
      <c r="B24" s="100" t="s">
        <v>275</v>
      </c>
      <c r="C24" s="191">
        <v>0</v>
      </c>
      <c r="D24" s="138"/>
    </row>
    <row r="25" spans="1:4" ht="22.5">
      <c r="A25" s="108" t="s">
        <v>276</v>
      </c>
      <c r="B25" s="100" t="s">
        <v>277</v>
      </c>
      <c r="C25" s="191">
        <v>0</v>
      </c>
      <c r="D25" s="138"/>
    </row>
    <row r="26" spans="1:4" ht="22.5">
      <c r="A26" s="108" t="s">
        <v>278</v>
      </c>
      <c r="B26" s="100" t="s">
        <v>279</v>
      </c>
      <c r="C26" s="191">
        <v>0</v>
      </c>
      <c r="D26" s="138"/>
    </row>
    <row r="27" spans="1:4" ht="22.5">
      <c r="A27" s="108" t="s">
        <v>280</v>
      </c>
      <c r="B27" s="100" t="s">
        <v>281</v>
      </c>
      <c r="C27" s="191">
        <v>57500</v>
      </c>
      <c r="D27" s="138"/>
    </row>
    <row r="28" spans="1:4" ht="22.5">
      <c r="A28" s="108" t="s">
        <v>282</v>
      </c>
      <c r="B28" s="100"/>
      <c r="C28" s="191">
        <v>10000</v>
      </c>
      <c r="D28" s="138"/>
    </row>
    <row r="29" spans="1:4" ht="22.5">
      <c r="A29" s="108" t="s">
        <v>124</v>
      </c>
      <c r="B29" s="100"/>
      <c r="C29" s="191">
        <v>42000</v>
      </c>
      <c r="D29" s="138"/>
    </row>
    <row r="30" spans="1:4" ht="22.5">
      <c r="A30" s="108" t="s">
        <v>140</v>
      </c>
      <c r="B30" s="100"/>
      <c r="C30" s="191">
        <v>427800</v>
      </c>
      <c r="D30" s="138"/>
    </row>
    <row r="31" spans="1:4" ht="22.5">
      <c r="A31" s="108" t="s">
        <v>141</v>
      </c>
      <c r="B31" s="100"/>
      <c r="C31" s="191">
        <v>50500</v>
      </c>
      <c r="D31" s="138"/>
    </row>
    <row r="32" spans="1:4" ht="22.5">
      <c r="A32" s="108"/>
      <c r="B32" s="100"/>
      <c r="C32" s="191"/>
      <c r="D32" s="138"/>
    </row>
    <row r="33" spans="1:12" ht="23.25" thickBot="1">
      <c r="A33" s="194" t="s">
        <v>283</v>
      </c>
      <c r="B33" s="100"/>
      <c r="C33" s="195">
        <f>SUM(C6:C32)</f>
        <v>14077740.540000001</v>
      </c>
      <c r="D33" s="195">
        <f>SUM(D6:D32)</f>
        <v>0</v>
      </c>
    </row>
    <row r="34" spans="1:12" ht="24" thickTop="1">
      <c r="A34" s="243" t="s">
        <v>284</v>
      </c>
      <c r="B34" s="243"/>
      <c r="C34" s="243"/>
      <c r="D34" s="243"/>
      <c r="E34" s="252" t="s">
        <v>285</v>
      </c>
      <c r="F34" s="252"/>
      <c r="G34" s="252"/>
      <c r="H34" s="252"/>
      <c r="I34" s="252"/>
      <c r="J34" s="252"/>
      <c r="K34" s="252"/>
      <c r="L34" s="252"/>
    </row>
    <row r="35" spans="1:12" ht="23.25">
      <c r="A35" s="253" t="s">
        <v>245</v>
      </c>
      <c r="B35" s="253" t="s">
        <v>213</v>
      </c>
      <c r="C35" s="255" t="s">
        <v>246</v>
      </c>
      <c r="D35" s="257" t="s">
        <v>247</v>
      </c>
      <c r="E35" s="196"/>
      <c r="F35" s="196"/>
      <c r="G35" s="196"/>
      <c r="H35" s="196"/>
      <c r="I35" s="196"/>
      <c r="J35" s="196"/>
      <c r="K35" s="196"/>
      <c r="L35" s="196"/>
    </row>
    <row r="36" spans="1:12" ht="23.25">
      <c r="A36" s="254"/>
      <c r="B36" s="254"/>
      <c r="C36" s="256"/>
      <c r="D36" s="258"/>
      <c r="E36" s="252" t="s">
        <v>286</v>
      </c>
      <c r="F36" s="252"/>
      <c r="G36" s="252"/>
      <c r="H36" s="252"/>
      <c r="I36" s="252"/>
      <c r="J36" s="252"/>
      <c r="K36" s="252"/>
      <c r="L36" s="252"/>
    </row>
    <row r="37" spans="1:12" ht="23.25">
      <c r="A37" s="194" t="s">
        <v>287</v>
      </c>
      <c r="B37" s="100"/>
      <c r="C37" s="191">
        <f>C33</f>
        <v>14077740.540000001</v>
      </c>
      <c r="D37" s="138">
        <f>D33</f>
        <v>0</v>
      </c>
      <c r="E37" s="197"/>
      <c r="F37" s="197"/>
      <c r="G37" s="197"/>
      <c r="H37" s="197"/>
      <c r="I37" s="197"/>
      <c r="J37" s="197"/>
      <c r="K37" s="197"/>
    </row>
    <row r="38" spans="1:12" ht="23.25">
      <c r="A38" s="108" t="s">
        <v>288</v>
      </c>
      <c r="B38" s="100"/>
      <c r="C38" s="191"/>
      <c r="D38" s="138">
        <v>0</v>
      </c>
      <c r="E38" s="198" t="s">
        <v>289</v>
      </c>
      <c r="F38" s="198"/>
      <c r="G38" s="198"/>
      <c r="H38" s="198"/>
      <c r="I38" s="198"/>
      <c r="J38" s="199">
        <v>17405.27</v>
      </c>
      <c r="K38" s="200"/>
    </row>
    <row r="39" spans="1:12" ht="23.25">
      <c r="A39" s="108" t="s">
        <v>290</v>
      </c>
      <c r="B39" s="100"/>
      <c r="C39" s="191"/>
      <c r="D39" s="138">
        <v>540000</v>
      </c>
      <c r="E39" s="198" t="s">
        <v>291</v>
      </c>
      <c r="F39" s="198"/>
      <c r="G39" s="198"/>
      <c r="H39" s="198"/>
      <c r="I39" s="198"/>
      <c r="J39" s="199">
        <v>565033</v>
      </c>
      <c r="K39" s="200"/>
    </row>
    <row r="40" spans="1:12" ht="23.25">
      <c r="A40" s="108" t="s">
        <v>292</v>
      </c>
      <c r="B40" s="100" t="s">
        <v>199</v>
      </c>
      <c r="C40" s="191"/>
      <c r="D40" s="138">
        <v>3109458.6</v>
      </c>
      <c r="E40" s="198" t="s">
        <v>293</v>
      </c>
      <c r="F40" s="198"/>
      <c r="G40" s="198"/>
      <c r="H40" s="198"/>
      <c r="I40" s="198"/>
      <c r="J40" s="199">
        <v>45921.06</v>
      </c>
      <c r="K40" s="200"/>
    </row>
    <row r="41" spans="1:12" ht="23.25">
      <c r="A41" s="108" t="s">
        <v>294</v>
      </c>
      <c r="B41" s="100" t="s">
        <v>295</v>
      </c>
      <c r="C41" s="191"/>
      <c r="D41" s="138">
        <v>7693622.2599999998</v>
      </c>
      <c r="E41" s="198" t="s">
        <v>296</v>
      </c>
      <c r="F41" s="198"/>
      <c r="G41" s="198"/>
      <c r="H41" s="198"/>
      <c r="I41" s="198"/>
      <c r="J41" s="199">
        <v>60006.8</v>
      </c>
      <c r="K41" s="200"/>
    </row>
    <row r="42" spans="1:12" ht="23.25">
      <c r="A42" s="108" t="s">
        <v>297</v>
      </c>
      <c r="B42" s="201" t="s">
        <v>101</v>
      </c>
      <c r="C42" s="191"/>
      <c r="D42" s="191">
        <v>584170.31000000006</v>
      </c>
      <c r="E42" s="198" t="s">
        <v>298</v>
      </c>
      <c r="F42" s="198"/>
      <c r="G42" s="198"/>
      <c r="H42" s="198"/>
      <c r="I42" s="198"/>
      <c r="J42" s="199">
        <v>31623.46</v>
      </c>
      <c r="K42" s="200"/>
    </row>
    <row r="43" spans="1:12" ht="23.25">
      <c r="A43" s="108" t="s">
        <v>299</v>
      </c>
      <c r="B43" s="100" t="s">
        <v>300</v>
      </c>
      <c r="C43" s="191"/>
      <c r="D43" s="138">
        <f>J45</f>
        <v>1026187.6200000001</v>
      </c>
      <c r="E43" s="198" t="s">
        <v>301</v>
      </c>
      <c r="F43" s="198"/>
      <c r="G43" s="198"/>
      <c r="H43" s="198"/>
      <c r="I43" s="198"/>
      <c r="J43" s="199">
        <v>306198.03000000003</v>
      </c>
      <c r="K43" s="200"/>
    </row>
    <row r="44" spans="1:12" ht="23.25">
      <c r="A44" s="108" t="s">
        <v>302</v>
      </c>
      <c r="B44" s="108"/>
      <c r="C44" s="191"/>
      <c r="D44" s="138">
        <v>302300</v>
      </c>
      <c r="E44" s="198"/>
      <c r="F44" s="198"/>
      <c r="G44" s="198"/>
      <c r="H44" s="198"/>
      <c r="I44" s="198"/>
      <c r="J44" s="202"/>
      <c r="K44" s="200"/>
    </row>
    <row r="45" spans="1:12" ht="24" thickBot="1">
      <c r="A45" s="108" t="s">
        <v>303</v>
      </c>
      <c r="B45" s="108"/>
      <c r="C45" s="191"/>
      <c r="D45" s="138">
        <v>822001.75</v>
      </c>
      <c r="E45" s="198"/>
      <c r="F45" s="198"/>
      <c r="G45" s="198"/>
      <c r="H45" s="198"/>
      <c r="I45" s="198"/>
      <c r="J45" s="203">
        <f>SUM(J38:J44)</f>
        <v>1026187.6200000001</v>
      </c>
      <c r="K45" s="200"/>
    </row>
    <row r="46" spans="1:12" ht="23.25" thickTop="1">
      <c r="A46" s="108"/>
      <c r="B46" s="204"/>
      <c r="C46" s="191"/>
      <c r="D46" s="138"/>
      <c r="J46" s="205"/>
    </row>
    <row r="47" spans="1:12" ht="24" thickBot="1">
      <c r="A47" s="206"/>
      <c r="B47" s="207" t="s">
        <v>304</v>
      </c>
      <c r="C47" s="208">
        <f>SUM(C37:C46)</f>
        <v>14077740.540000001</v>
      </c>
      <c r="D47" s="208">
        <f>SUM(D38:D46)</f>
        <v>14077740.539999999</v>
      </c>
      <c r="F47" s="130">
        <f>D47-C47</f>
        <v>0</v>
      </c>
    </row>
    <row r="48" spans="1:12" ht="24" thickTop="1">
      <c r="A48" s="209"/>
      <c r="B48" s="209"/>
      <c r="C48" s="210"/>
      <c r="D48" s="211"/>
    </row>
    <row r="49" spans="1:4" ht="23.25">
      <c r="A49" s="209"/>
      <c r="B49" s="209"/>
      <c r="C49" s="210"/>
      <c r="D49" s="211"/>
    </row>
    <row r="50" spans="1:4" ht="23.25">
      <c r="A50" s="209"/>
      <c r="B50" s="209"/>
      <c r="C50" s="210"/>
      <c r="D50" s="211"/>
    </row>
    <row r="51" spans="1:4" ht="23.25">
      <c r="A51" s="209"/>
      <c r="B51" s="209"/>
      <c r="C51" s="210"/>
      <c r="D51" s="211"/>
    </row>
    <row r="52" spans="1:4" ht="23.25">
      <c r="A52" s="209"/>
      <c r="B52" s="209"/>
      <c r="C52" s="210"/>
      <c r="D52" s="210"/>
    </row>
    <row r="53" spans="1:4" ht="23.25">
      <c r="A53" s="209"/>
      <c r="B53" s="209"/>
      <c r="C53" s="210"/>
      <c r="D53" s="210"/>
    </row>
    <row r="54" spans="1:4" ht="24">
      <c r="A54" s="251" t="s">
        <v>305</v>
      </c>
      <c r="B54" s="251"/>
      <c r="C54" s="251"/>
      <c r="D54" s="251"/>
    </row>
    <row r="55" spans="1:4" ht="23.25">
      <c r="A55" s="209"/>
      <c r="B55" s="209"/>
      <c r="C55" s="210"/>
      <c r="D55" s="210"/>
    </row>
    <row r="56" spans="1:4" ht="23.25">
      <c r="A56" s="209"/>
      <c r="B56" s="209"/>
      <c r="C56" s="210"/>
      <c r="D56" s="210"/>
    </row>
    <row r="57" spans="1:4" ht="23.25">
      <c r="A57" s="209"/>
      <c r="B57" s="209"/>
      <c r="C57" s="210"/>
      <c r="D57" s="210"/>
    </row>
  </sheetData>
  <mergeCells count="15">
    <mergeCell ref="A1:D1"/>
    <mergeCell ref="A2:D2"/>
    <mergeCell ref="A3:D3"/>
    <mergeCell ref="A4:A5"/>
    <mergeCell ref="B4:B5"/>
    <mergeCell ref="C4:C5"/>
    <mergeCell ref="D4:D5"/>
    <mergeCell ref="A54:D54"/>
    <mergeCell ref="A34:D34"/>
    <mergeCell ref="E34:L34"/>
    <mergeCell ref="A35:A36"/>
    <mergeCell ref="B35:B36"/>
    <mergeCell ref="C35:C36"/>
    <mergeCell ref="D35:D36"/>
    <mergeCell ref="E36:L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สมุดเงินสดรับ</vt:lpstr>
      <vt:lpstr>สมุดเงินสดจ่าย</vt:lpstr>
      <vt:lpstr>ใบผ่านบัญชีมาตราฐาน</vt:lpstr>
      <vt:lpstr>งบกระทบยอด</vt:lpstr>
      <vt:lpstr>งบทดลอง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KKD 2011 V.2</cp:lastModifiedBy>
  <dcterms:created xsi:type="dcterms:W3CDTF">2015-02-26T04:56:02Z</dcterms:created>
  <dcterms:modified xsi:type="dcterms:W3CDTF">2015-02-26T07:36:11Z</dcterms:modified>
</cp:coreProperties>
</file>